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 - IPS\Concursos\ESGTS\Prof. Coordenador Principal - Economia\ata 1\"/>
    </mc:Choice>
  </mc:AlternateContent>
  <xr:revisionPtr revIDLastSave="0" documentId="13_ncr:1_{8AA4841E-5045-4FD6-A6EE-D2260DDA915F}" xr6:coauthVersionLast="47" xr6:coauthVersionMax="47" xr10:uidLastSave="{00000000-0000-0000-0000-000000000000}"/>
  <workbookProtection workbookPassword="DFE3" lockStructure="1"/>
  <bookViews>
    <workbookView xWindow="-108" yWindow="-108" windowWidth="23256" windowHeight="12456" xr2:uid="{00000000-000D-0000-FFFF-FFFF00000000}"/>
  </bookViews>
  <sheets>
    <sheet name="Grelha de acordo CTC " sheetId="3" r:id="rId1"/>
  </sheets>
  <definedNames>
    <definedName name="_xlnm.Print_Area" localSheetId="0">'Grelha de acordo CTC '!$A$1:$H$84</definedName>
    <definedName name="_xlnm.Print_Titles" localSheetId="0">'Grelha de acordo CTC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3" l="1"/>
  <c r="H13" i="3"/>
  <c r="H9" i="3"/>
  <c r="H10" i="3"/>
  <c r="H11" i="3"/>
  <c r="H72" i="3" l="1"/>
  <c r="H67" i="3"/>
  <c r="H68" i="3"/>
  <c r="H69" i="3"/>
  <c r="H70" i="3"/>
  <c r="H40" i="3"/>
  <c r="H26" i="3"/>
  <c r="H14" i="3"/>
  <c r="H12" i="3"/>
  <c r="H8" i="3"/>
  <c r="H42" i="3" l="1"/>
  <c r="H41" i="3"/>
  <c r="H51" i="3" l="1"/>
  <c r="H38" i="3"/>
  <c r="H39" i="3"/>
  <c r="H37" i="3"/>
  <c r="H74" i="3" l="1"/>
  <c r="H66" i="3" l="1"/>
  <c r="H60" i="3" l="1"/>
  <c r="H61" i="3"/>
  <c r="H62" i="3"/>
  <c r="H54" i="3"/>
  <c r="H55" i="3"/>
  <c r="H56" i="3"/>
  <c r="H57" i="3"/>
  <c r="H50" i="3"/>
  <c r="H35" i="3"/>
  <c r="H36" i="3"/>
  <c r="H29" i="3"/>
  <c r="H30" i="3"/>
  <c r="H31" i="3"/>
  <c r="H32" i="3"/>
  <c r="H80" i="3" l="1"/>
  <c r="H79" i="3"/>
  <c r="H73" i="3"/>
  <c r="H15" i="3" l="1"/>
  <c r="H71" i="3" l="1"/>
  <c r="H81" i="3"/>
  <c r="H59" i="3"/>
  <c r="H53" i="3"/>
  <c r="H49" i="3"/>
  <c r="H52" i="3" l="1"/>
  <c r="H63" i="3"/>
  <c r="H78" i="3"/>
  <c r="H82" i="3" s="1"/>
  <c r="H75" i="3"/>
  <c r="H58" i="3"/>
  <c r="H47" i="3"/>
  <c r="H46" i="3"/>
  <c r="H34" i="3"/>
  <c r="H43" i="3" s="1"/>
  <c r="H28" i="3"/>
  <c r="H33" i="3" s="1"/>
  <c r="H25" i="3"/>
  <c r="H24" i="3"/>
  <c r="H23" i="3"/>
  <c r="H22" i="3"/>
  <c r="H21" i="3"/>
  <c r="H20" i="3"/>
  <c r="H19" i="3"/>
  <c r="H18" i="3"/>
  <c r="H17" i="3"/>
  <c r="H16" i="3"/>
  <c r="H77" i="3" l="1"/>
  <c r="H83" i="3" s="1"/>
  <c r="H48" i="3"/>
  <c r="H64" i="3" s="1"/>
  <c r="H27" i="3"/>
  <c r="H44" i="3" s="1"/>
  <c r="H84" i="3" l="1"/>
</calcChain>
</file>

<file path=xl/sharedStrings.xml><?xml version="1.0" encoding="utf-8"?>
<sst xmlns="http://schemas.openxmlformats.org/spreadsheetml/2006/main" count="133" uniqueCount="103">
  <si>
    <t xml:space="preserve">Candidato: </t>
  </si>
  <si>
    <t>Parâmetros</t>
  </si>
  <si>
    <t>Critérios</t>
  </si>
  <si>
    <t>Subcritérios</t>
  </si>
  <si>
    <t>Pontuação por Material</t>
  </si>
  <si>
    <t>Quantidade</t>
  </si>
  <si>
    <t>pontos cada</t>
  </si>
  <si>
    <t>ponto cada</t>
  </si>
  <si>
    <t>Pontuação Final Critério</t>
  </si>
  <si>
    <t>ponto por livro publicado</t>
  </si>
  <si>
    <t>ponto por programa</t>
  </si>
  <si>
    <t>pontos por órgão</t>
  </si>
  <si>
    <t>pontos por curso</t>
  </si>
  <si>
    <t>ponto por atividade</t>
  </si>
  <si>
    <t>TOTAL</t>
  </si>
  <si>
    <t>1 - Desempenho Técnico-Científico e Profissional (DTCP) - 40%</t>
  </si>
  <si>
    <t>2 - Capacidade Pedagógica (CP) - 40%</t>
  </si>
  <si>
    <t>3 - Outras Atividades Relevantes (OAR) - 20%</t>
  </si>
  <si>
    <t>PONTUAÇÃO FINAL (PF)</t>
  </si>
  <si>
    <t>PF = (0,40xDTCP) + (0,40xCP) + (0,20xOAR)</t>
  </si>
  <si>
    <t>b) Regências de Unidades Curriculares (RUC) - 30%: Coordenação, regência, responsabilidade (ou equivalente) de unidades curriculares no ES</t>
  </si>
  <si>
    <t>c) Lecionação de Unidades Curriculares e Supervisão Pedagógica (LUCSP) - 40%: Lecionação de unidades curriculares no ES e atividades de supervisão pedagógica</t>
  </si>
  <si>
    <t>d) Outras Atividades Pedagógicas (OAP) - 15%: Outras atividades de carácter pedagógico.</t>
  </si>
  <si>
    <t>CP = EPESx0,15 + RUCx0,30 + LUCSPx0,40 + OAPx0,15</t>
  </si>
  <si>
    <t>b) Prestação de Serviços à Comunidade e Outras Atividades (PSCeOA) - 40%: Participação em prestação de serviços à comunidade, programas/projetos e outras atividades de carácter profissional</t>
  </si>
  <si>
    <t>OAR = POGOx0,60 + PSCeOAx0,40</t>
  </si>
  <si>
    <t>a) Participação em Órgãos de Gestão e Colegiais (POGC) - 60%: Exercício de funções de direção, de gestão, participação em órgãos colegiais e comissões de trabalho no ES</t>
  </si>
  <si>
    <t>Pontuação por Item</t>
  </si>
  <si>
    <t>Pontuação Subcritério</t>
  </si>
  <si>
    <t>i) Por participação (membro equipa) em prestação de serviço à comunidade, com contrato-programa institucional (por prestação de serviço), na área científica do concurso</t>
  </si>
  <si>
    <t>Pontuação Critério</t>
  </si>
  <si>
    <t>i) Por prémio/distinção internacional atribuido por entidade através de júri científico constituido para o efeito, na área científica do concurso</t>
  </si>
  <si>
    <t>ii) Por prémio/distinção nacional atribuido por entidade através de júri científico constituido para o efeito, na área científica do concurso</t>
  </si>
  <si>
    <t>Pontuação Parâmetro DTCP</t>
  </si>
  <si>
    <t>Pontuação Parâmetro CP</t>
  </si>
  <si>
    <t>iii) Por participação (membro equipa) na organização e desenvolvimento de projetos/programa/atividades institucionais, com despacho/nomeação (por projeto/programa/atividade), na área científica do concurso (não acumula com os subcritérios i e ii)</t>
  </si>
  <si>
    <t>ii) Por participação (membro equipa) em projetos/programa de intervenção comunitária, com protocolo institucional (por projeto/programa), na área científica do concurso (não acumula com o subcritério i)</t>
  </si>
  <si>
    <t>Pontuação Parâmetro OAR</t>
  </si>
  <si>
    <t>Sistema de Avaliação e Classificação</t>
  </si>
  <si>
    <t>iii) Por artigo científico publicado em revista com outra indexação como 1º autor, na área disciplinar do concurso</t>
  </si>
  <si>
    <t>iii) Membro integrado de centro investigação da FCT, na área científica do concurso</t>
  </si>
  <si>
    <t>a) Experiência Profissional no Ensino Superior (EPES) - 15%: tempo de serviço docente em instituições de ensino superior</t>
  </si>
  <si>
    <t>ii) Tempo de serviço no ensino superior s/exclusividade (dias de serviço/365),  na área científica do concurso</t>
  </si>
  <si>
    <t>iv) Por mobilidade internacional (ERASMUS) enquanto docente, realizada em instituições que ministrem formação na área científica do concurso</t>
  </si>
  <si>
    <t>i) Por ano (dias/365) de mandato cumprido como presidente (ou equivalentes) de órgãos estatutário de instituição de ensino superior (por cargo e por órgão)</t>
  </si>
  <si>
    <t>a) Participação Projetos I&amp;D (PPID) - 25%: participação em projetos de investigação e desenvolvimento</t>
  </si>
  <si>
    <t xml:space="preserve">xi) Por comunicação enquanto conferencista convidado </t>
  </si>
  <si>
    <t>c) Orientação e Júris de Teses (OJT) - 10%: orientação ou participação em júris de trabalhos conducentes à obtenção de grau pós graduado</t>
  </si>
  <si>
    <t>iii) Por participação em júris de provas académicas de doutoramento, na área disciplinar do concurso, com exceção da participação como orientador.</t>
  </si>
  <si>
    <t>d) Outras Atividades Técnico-Científicas e Profissionais (OATCP) - 25%: Outras atividades de carácter técnico-científico e profissional</t>
  </si>
  <si>
    <t>iv) Pertencer ao corpo editorial em revista (por revista) com indexação JCR da WoS ou  SJR da Scopus, na área científica do concurso</t>
  </si>
  <si>
    <t>v) Por cada artigo revisto em revista com indexação JCR da WoS ou SJR da Scopus, na área científica do concurso</t>
  </si>
  <si>
    <t>vi) Participação em comissão científica de congresso científico, na área científica do concurso</t>
  </si>
  <si>
    <t>ii) Por ano (dias/365) de mandato cumprido como vice-presidente/secretário (ou equivalentes) de órgãos estatutário de instituição de ensino superior (por cargo e por órgão)</t>
  </si>
  <si>
    <t>vii) Participação em comissão organizadora de congresso científico, na área científica do concurso</t>
  </si>
  <si>
    <t xml:space="preserve">b) Produção e Disseminação Técnica-Científica (PDTC) - 40%: publicação e comunicação do conhecimento científico                      </t>
  </si>
  <si>
    <t>iii) Por cada ano (dias/365) de mandato cumprido como membro em órgãos estatutários de instituição de ensino superior (não acumula com o subcritério i)</t>
  </si>
  <si>
    <t>iv) Por ano (dias/365) como coordenador (ou equivalente) de curso TeSP, 1º Ciclo ou 2º Ciclo, na área científica do concurso</t>
  </si>
  <si>
    <t>v) Por ano (dias/365) como subcoordenador ou membro de comissão de curso TeSP, 1º Ciclo ou 2º Ciclo, na área científica do concurso</t>
  </si>
  <si>
    <t>vi) Por ano (dias/365) como coordenador (ou equivalente) de Pós-Graduação, na área científica do concurso</t>
  </si>
  <si>
    <t>vii) Por ano (dias/365) como subcoordenador ou membro de comissão de curso de Pós-Graduação, na área científica do concurso</t>
  </si>
  <si>
    <t>viii) Por ano (dias/365) como coordenador de departamento ou área científica ou laboratório (por coordenação) definido(a) estatutariamente na IES, na área científica do concurso</t>
  </si>
  <si>
    <t>ix) Por ano (dias/365) como Coordenador de Gabinete Funcional (ou equivalente) (por cada coordenação) definido estatutariamente na IES</t>
  </si>
  <si>
    <t>x) Por participação em comissão ou grupos de trabalho em IES, por nomeação ou despacho (por comissão/grupo)</t>
  </si>
  <si>
    <t>xi) Por participação em curso de formação, certificada, na área disciplinar do concurso (por hora de formação), realizada nos últimos 10 anos</t>
  </si>
  <si>
    <t>DTCP = PPIDx0,25 +  PDTCx0,40 + OJTx0,10 + OATCPx0,25</t>
  </si>
  <si>
    <t>viii) Avaliador na A3Es</t>
  </si>
  <si>
    <t>ix) Elaboração de estudos/pareceres/ou similares</t>
  </si>
  <si>
    <t>i) Investigador principal/coordenador de projetos de investigação com financiamento externo Internacional, como entidade promotora (por projeto), na área científica do concurso</t>
  </si>
  <si>
    <t>ii) Investigador principal/coordenador de projetos de investigação com financiamento externo nacional, como entidade promotora (por projeto), na área científica do concurso</t>
  </si>
  <si>
    <t>iii) Investigador/Coordenador local institucional em projetos de investigação com financiamento externo Internacional, como entidade co-promotora (por projeto), na área científica do concurso</t>
  </si>
  <si>
    <t>iv) Investigador/Coordenador local institucional em projetos de investigação  com financiamento externo nacional, como entidade promotora (por projeto), na área científica do concurso</t>
  </si>
  <si>
    <t>v) Participação em equipas de projetos de investigação internacional com financiamento externo (não acumula com os subcritérios i e iii) (por projeto)</t>
  </si>
  <si>
    <t>vi) Participação em equipas de projetos de investigação nacional com financiamento externo (não acumula com os subcritérios ii e iv ) (por projeto), na área disciplinar do concurso</t>
  </si>
  <si>
    <t>vii) Patentes registadas</t>
  </si>
  <si>
    <t>ii) Por artigo científico publicado em revista com indexação JCR da WoS ou SJR da Scopus como co-autor (não acumula com o subcritério i)</t>
  </si>
  <si>
    <t>i) Por artigo científico publicado em revista com indexação JCR da WoS ou SJR da Scopus como 1º autor</t>
  </si>
  <si>
    <t>iv) Por artigo científico publicado em revista com outra indexação, na área disciplinar do concurso como co-autor (não acumula com o subcritério iii)</t>
  </si>
  <si>
    <t>v) Por livro editado com DOI ou ISBN, com relevância na área científica do concurso</t>
  </si>
  <si>
    <t>vi) Por livro publicado com DOI ou ISBN (autoria), com relevância na área científica do concurso</t>
  </si>
  <si>
    <t>vii) Por livro publicado com DOI ou ISBN (em coautoria), com relevância na área científica do concurso</t>
  </si>
  <si>
    <t>viii) Por capítulo de livro com DOI ou ISBN (autoria), na área científica do concurso</t>
  </si>
  <si>
    <t>ix) Por capítulo de livro com DOI ou ISBN (em coautoria), na área científica do concurso</t>
  </si>
  <si>
    <t>x) Por comunicação oral/poster em evento científico ou seminário com publicação de resumo em atas com DOI ou ISSN ou ISBN, na área científica do concurso</t>
  </si>
  <si>
    <t>i) Por orientação ou coorientação de teses 3º ciclo concluídas (Doutoramento)</t>
  </si>
  <si>
    <t>ii) Por orientação ou coorientação de dissertações de 2º ciclo concluídas (Mestrado)</t>
  </si>
  <si>
    <t>iv) Por participação em júris de provas académicas de mestrados, com exceção da participação como orientador.</t>
  </si>
  <si>
    <t>v) Por participação em júris de provas de título de especialista</t>
  </si>
  <si>
    <t xml:space="preserve">i) Tempo de serviço no ensino superior c/exclusividade </t>
  </si>
  <si>
    <t>iii) Por regência (ou equivalente) de unidade curricular de 1º ciclo ou CTeSP (por ano letivo)</t>
  </si>
  <si>
    <t>ii) Por regência (ou equivalente) de unidade curricular de Pós-Graduação ou 2º ciclo - Mestrado (por ano letivo)</t>
  </si>
  <si>
    <t>i) Por regência (ou equivalente) de unidade curricular de 3º ciclo - Doutoramento (por ano letivo)</t>
  </si>
  <si>
    <t>i) Por unidade curricular lecionada  (mínimo de 5h/semestre) de 3º ciclo (Doutoramento) (por ano letivo)</t>
  </si>
  <si>
    <t>iii) Por unidade curricular lecionada (mínimo de 15h/semestre) em cursos TeSP ou 1º ciclo - Licenciatura (por ano letivo)</t>
  </si>
  <si>
    <t>iv) Por orientação de estágio/projeto de 2º ciclo - Mestrado (por estágio concluído)</t>
  </si>
  <si>
    <t>ii) Por unidade curricular lecionada (mínimo de 15h/semestre) na Pós-Graduação ou 2º ciclo - Mestrado (por ano letivo)</t>
  </si>
  <si>
    <t>v) Por orientação de estágio de CTeSP ou 1º ciclo - Licenciatura (por estágio concluído)</t>
  </si>
  <si>
    <t>iii)  Por ação de formação de curta duração lecionada creditada ou que atribui certificação profissional (até 6 horas)</t>
  </si>
  <si>
    <t>ii)  Por ação de formação de curta duração lecionada creditada ou que atribui certificação profissional (superior a 6 horas até 12 horas)</t>
  </si>
  <si>
    <t>i)  Por ação de formação de curta duração lecionada creditada ou que atribui certificação profissional (superior a 12 horas)</t>
  </si>
  <si>
    <t>iv) Por participação em Órgãos Sociais de Sociedades Científicas e/ou Associações Profissionais (por ano/entidade), na área científica do concurso</t>
  </si>
  <si>
    <t>Instituto Politécnico de Santarém</t>
  </si>
  <si>
    <t>CONCURSO DOCUMENTAL INTERNO DE PROMOÇÃO PARA ACESSO À CATEGORIA DE PROFESSOR COORDENADOR PRINCIPAL PARA A ÁREA DISCIPLINAR DE ECONOMIA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</si>
</sst>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3EB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9" fillId="2" borderId="5" xfId="0" applyNumberFormat="1" applyFont="1" applyFill="1" applyBorder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2" fontId="3" fillId="0" borderId="0" xfId="2" applyNumberFormat="1" applyFont="1" applyAlignment="1">
      <alignment horizontal="center" vertical="center" wrapText="1"/>
    </xf>
    <xf numFmtId="164" fontId="9" fillId="2" borderId="0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9" fillId="5" borderId="0" xfId="0" applyNumberFormat="1" applyFont="1" applyFill="1" applyBorder="1" applyAlignment="1">
      <alignment vertical="center"/>
    </xf>
    <xf numFmtId="164" fontId="9" fillId="5" borderId="3" xfId="0" applyNumberFormat="1" applyFont="1" applyFill="1" applyBorder="1" applyAlignment="1">
      <alignment vertical="center"/>
    </xf>
    <xf numFmtId="2" fontId="13" fillId="4" borderId="0" xfId="0" applyNumberFormat="1" applyFont="1" applyFill="1" applyAlignment="1" applyProtection="1">
      <alignment horizontal="center" vertical="center"/>
    </xf>
    <xf numFmtId="0" fontId="11" fillId="6" borderId="5" xfId="0" applyFont="1" applyFill="1" applyBorder="1" applyAlignment="1">
      <alignment vertical="center"/>
    </xf>
    <xf numFmtId="0" fontId="11" fillId="6" borderId="5" xfId="0" applyFont="1" applyFill="1" applyBorder="1" applyAlignment="1">
      <alignment horizontal="right" vertical="center" indent="1"/>
    </xf>
    <xf numFmtId="164" fontId="11" fillId="6" borderId="2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 applyProtection="1">
      <alignment horizontal="center" vertical="center"/>
    </xf>
    <xf numFmtId="2" fontId="9" fillId="5" borderId="4" xfId="0" applyNumberFormat="1" applyFont="1" applyFill="1" applyBorder="1" applyAlignment="1" applyProtection="1">
      <alignment horizontal="center" vertical="center"/>
    </xf>
    <xf numFmtId="2" fontId="9" fillId="5" borderId="0" xfId="0" applyNumberFormat="1" applyFont="1" applyFill="1" applyAlignment="1" applyProtection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3" borderId="5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164" fontId="14" fillId="3" borderId="2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164" fontId="16" fillId="3" borderId="2" xfId="0" applyNumberFormat="1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left" vertical="center" indent="1"/>
    </xf>
    <xf numFmtId="0" fontId="11" fillId="6" borderId="5" xfId="0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left" vertical="center" wrapText="1"/>
    </xf>
    <xf numFmtId="0" fontId="7" fillId="7" borderId="2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>
      <alignment vertical="center"/>
    </xf>
    <xf numFmtId="0" fontId="7" fillId="7" borderId="2" xfId="0" applyFont="1" applyFill="1" applyBorder="1" applyAlignment="1" applyProtection="1">
      <alignment horizontal="left" vertical="center" wrapText="1"/>
    </xf>
    <xf numFmtId="0" fontId="4" fillId="7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 applyProtection="1">
      <alignment horizontal="justify" vertical="center" wrapText="1"/>
    </xf>
    <xf numFmtId="0" fontId="7" fillId="7" borderId="2" xfId="0" applyFont="1" applyFill="1" applyBorder="1" applyAlignment="1" applyProtection="1">
      <alignment horizontal="left" vertical="top" wrapText="1"/>
    </xf>
    <xf numFmtId="0" fontId="7" fillId="7" borderId="2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left" vertical="center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17" fillId="2" borderId="3" xfId="0" applyFont="1" applyFill="1" applyBorder="1" applyAlignment="1">
      <alignment horizontal="left" vertical="center" indent="1"/>
    </xf>
    <xf numFmtId="0" fontId="17" fillId="2" borderId="5" xfId="0" applyFont="1" applyFill="1" applyBorder="1" applyAlignment="1">
      <alignment horizontal="left" vertical="center" indent="1"/>
    </xf>
    <xf numFmtId="9" fontId="6" fillId="7" borderId="6" xfId="1" applyFont="1" applyFill="1" applyBorder="1" applyAlignment="1" applyProtection="1">
      <alignment horizontal="center" vertical="center" textRotation="90" wrapText="1"/>
    </xf>
    <xf numFmtId="9" fontId="6" fillId="7" borderId="10" xfId="1" applyFont="1" applyFill="1" applyBorder="1" applyAlignment="1" applyProtection="1">
      <alignment horizontal="center" vertical="center" textRotation="90" wrapText="1"/>
    </xf>
    <xf numFmtId="9" fontId="6" fillId="2" borderId="10" xfId="1" applyFont="1" applyFill="1" applyBorder="1" applyAlignment="1" applyProtection="1">
      <alignment horizontal="center" vertical="center" textRotation="90" wrapText="1"/>
    </xf>
    <xf numFmtId="0" fontId="7" fillId="7" borderId="7" xfId="0" applyFont="1" applyFill="1" applyBorder="1" applyAlignment="1">
      <alignment horizontal="left" vertical="center" wrapText="1" indent="1"/>
    </xf>
    <xf numFmtId="0" fontId="7" fillId="7" borderId="11" xfId="0" applyFont="1" applyFill="1" applyBorder="1" applyAlignment="1">
      <alignment horizontal="left" vertical="center" wrapText="1" indent="1"/>
    </xf>
    <xf numFmtId="0" fontId="7" fillId="7" borderId="14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right" vertical="center" indent="1"/>
    </xf>
    <xf numFmtId="0" fontId="2" fillId="2" borderId="4" xfId="0" applyFont="1" applyFill="1" applyBorder="1" applyAlignment="1">
      <alignment horizontal="right" vertical="center" inden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5" xfId="0" applyFont="1" applyFill="1" applyBorder="1" applyAlignment="1">
      <alignment horizontal="left" vertical="center" wrapText="1" indent="1"/>
    </xf>
    <xf numFmtId="9" fontId="6" fillId="2" borderId="6" xfId="1" applyFont="1" applyFill="1" applyBorder="1" applyAlignment="1" applyProtection="1">
      <alignment horizontal="center" vertical="center" textRotation="90" wrapText="1"/>
    </xf>
    <xf numFmtId="0" fontId="7" fillId="7" borderId="7" xfId="0" applyFont="1" applyFill="1" applyBorder="1" applyAlignment="1" applyProtection="1">
      <alignment horizontal="left" vertical="center" wrapText="1" indent="1"/>
    </xf>
    <xf numFmtId="0" fontId="7" fillId="7" borderId="11" xfId="0" applyFont="1" applyFill="1" applyBorder="1" applyAlignment="1" applyProtection="1">
      <alignment horizontal="left" vertical="center" wrapText="1" indent="1"/>
    </xf>
    <xf numFmtId="0" fontId="2" fillId="2" borderId="5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17" xfId="0" applyFont="1" applyFill="1" applyBorder="1" applyAlignment="1" applyProtection="1">
      <alignment horizontal="right" vertical="center" indent="1"/>
    </xf>
    <xf numFmtId="0" fontId="4" fillId="7" borderId="7" xfId="0" applyFont="1" applyFill="1" applyBorder="1" applyAlignment="1" applyProtection="1">
      <alignment horizontal="left" vertical="center" wrapText="1" indent="1"/>
    </xf>
    <xf numFmtId="0" fontId="4" fillId="7" borderId="11" xfId="0" applyFont="1" applyFill="1" applyBorder="1" applyAlignment="1" applyProtection="1">
      <alignment horizontal="left" vertical="center" wrapText="1" indent="1"/>
    </xf>
    <xf numFmtId="0" fontId="2" fillId="2" borderId="1" xfId="0" applyFont="1" applyFill="1" applyBorder="1" applyAlignment="1" applyProtection="1">
      <alignment horizontal="right" vertical="center" indent="1"/>
    </xf>
    <xf numFmtId="0" fontId="2" fillId="2" borderId="16" xfId="0" applyFont="1" applyFill="1" applyBorder="1" applyAlignment="1" applyProtection="1">
      <alignment horizontal="right" vertical="center" indent="1"/>
    </xf>
    <xf numFmtId="0" fontId="7" fillId="7" borderId="10" xfId="0" applyFont="1" applyFill="1" applyBorder="1" applyAlignment="1" applyProtection="1">
      <alignment horizontal="left" vertical="center" wrapText="1" indent="1"/>
    </xf>
    <xf numFmtId="0" fontId="2" fillId="2" borderId="4" xfId="0" applyFont="1" applyFill="1" applyBorder="1" applyAlignment="1" applyProtection="1">
      <alignment horizontal="right" vertical="center" inden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indent="1"/>
      <protection locked="0"/>
    </xf>
    <xf numFmtId="0" fontId="15" fillId="2" borderId="3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left" vertical="center" indent="1"/>
    </xf>
    <xf numFmtId="0" fontId="4" fillId="7" borderId="14" xfId="0" applyFont="1" applyFill="1" applyBorder="1" applyAlignment="1" applyProtection="1">
      <alignment horizontal="left" vertical="center" wrapText="1" indent="1"/>
    </xf>
    <xf numFmtId="0" fontId="4" fillId="7" borderId="2" xfId="0" applyFont="1" applyFill="1" applyBorder="1" applyAlignment="1" applyProtection="1">
      <alignment horizontal="left" vertical="center" wrapText="1" indent="1"/>
    </xf>
    <xf numFmtId="0" fontId="4" fillId="7" borderId="7" xfId="0" applyFont="1" applyFill="1" applyBorder="1" applyAlignment="1" applyProtection="1">
      <alignment horizontal="left" vertical="center" wrapText="1"/>
    </xf>
    <xf numFmtId="0" fontId="4" fillId="7" borderId="11" xfId="0" applyFont="1" applyFill="1" applyBorder="1" applyAlignment="1" applyProtection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5"/>
  <sheetViews>
    <sheetView tabSelected="1" zoomScale="80" zoomScaleNormal="80" workbookViewId="0">
      <selection activeCell="G78" sqref="G78:G81"/>
    </sheetView>
  </sheetViews>
  <sheetFormatPr defaultColWidth="8.6640625" defaultRowHeight="13.8" x14ac:dyDescent="0.3"/>
  <cols>
    <col min="1" max="1" width="22.6640625" style="1" customWidth="1"/>
    <col min="2" max="2" width="28.6640625" style="12" customWidth="1"/>
    <col min="3" max="3" width="107.5546875" style="1" customWidth="1"/>
    <col min="4" max="4" width="10.6640625" style="1" customWidth="1"/>
    <col min="5" max="5" width="4.6640625" style="1" hidden="1" customWidth="1"/>
    <col min="6" max="6" width="20.6640625" style="1" hidden="1" customWidth="1"/>
    <col min="7" max="7" width="10.6640625" style="1" customWidth="1"/>
    <col min="8" max="8" width="10.6640625" style="5" customWidth="1"/>
    <col min="9" max="16384" width="8.6640625" style="1"/>
  </cols>
  <sheetData>
    <row r="1" spans="1:28" ht="19.95" customHeight="1" x14ac:dyDescent="0.3">
      <c r="A1" s="94"/>
      <c r="B1" s="95" t="s">
        <v>101</v>
      </c>
      <c r="C1" s="95"/>
      <c r="D1" s="95"/>
      <c r="E1" s="95"/>
      <c r="F1" s="95"/>
      <c r="G1" s="95"/>
      <c r="H1" s="95"/>
    </row>
    <row r="2" spans="1:28" ht="31.95" customHeight="1" x14ac:dyDescent="0.3">
      <c r="A2" s="94"/>
      <c r="B2" s="96" t="s">
        <v>102</v>
      </c>
      <c r="C2" s="96"/>
      <c r="D2" s="96"/>
      <c r="E2" s="96"/>
      <c r="F2" s="96"/>
      <c r="G2" s="96"/>
      <c r="H2" s="96"/>
    </row>
    <row r="3" spans="1:28" x14ac:dyDescent="0.3">
      <c r="B3" s="94" t="s">
        <v>38</v>
      </c>
      <c r="C3" s="94"/>
      <c r="D3" s="94"/>
      <c r="E3" s="94"/>
      <c r="F3" s="94"/>
      <c r="G3" s="94"/>
      <c r="H3" s="94"/>
    </row>
    <row r="4" spans="1:28" x14ac:dyDescent="0.3">
      <c r="A4" s="2" t="s">
        <v>0</v>
      </c>
      <c r="B4" s="97"/>
      <c r="C4" s="97"/>
      <c r="D4" s="97"/>
      <c r="E4" s="97"/>
      <c r="F4" s="97"/>
      <c r="G4" s="97"/>
      <c r="H4" s="97"/>
    </row>
    <row r="5" spans="1:28" x14ac:dyDescent="0.3">
      <c r="A5" s="3"/>
      <c r="B5" s="4"/>
      <c r="C5" s="4"/>
      <c r="D5" s="4"/>
      <c r="E5" s="5"/>
      <c r="F5" s="5"/>
    </row>
    <row r="6" spans="1:28" ht="36" customHeight="1" x14ac:dyDescent="0.3">
      <c r="A6" s="6" t="s">
        <v>1</v>
      </c>
      <c r="B6" s="6" t="s">
        <v>2</v>
      </c>
      <c r="C6" s="7" t="s">
        <v>3</v>
      </c>
      <c r="D6" s="8" t="s">
        <v>27</v>
      </c>
      <c r="E6" s="78" t="s">
        <v>4</v>
      </c>
      <c r="F6" s="79"/>
      <c r="G6" s="9" t="s">
        <v>5</v>
      </c>
      <c r="H6" s="17" t="s">
        <v>28</v>
      </c>
    </row>
    <row r="7" spans="1:28" ht="24" customHeight="1" x14ac:dyDescent="0.3">
      <c r="A7" s="80" t="s">
        <v>15</v>
      </c>
      <c r="B7" s="81"/>
      <c r="C7" s="81"/>
      <c r="D7" s="81"/>
      <c r="E7" s="81"/>
      <c r="F7" s="81"/>
      <c r="G7" s="81"/>
      <c r="H7" s="81"/>
      <c r="I7" s="3"/>
    </row>
    <row r="8" spans="1:28" s="45" customFormat="1" ht="24" customHeight="1" x14ac:dyDescent="0.3">
      <c r="A8" s="82">
        <v>0.4</v>
      </c>
      <c r="B8" s="83" t="s">
        <v>45</v>
      </c>
      <c r="C8" s="40" t="s">
        <v>68</v>
      </c>
      <c r="D8" s="41">
        <v>8</v>
      </c>
      <c r="E8" s="42">
        <v>1</v>
      </c>
      <c r="F8" s="43" t="s">
        <v>6</v>
      </c>
      <c r="G8" s="44"/>
      <c r="H8" s="41">
        <f>D8*G8</f>
        <v>0</v>
      </c>
      <c r="I8" s="63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</row>
    <row r="9" spans="1:28" s="45" customFormat="1" ht="24" customHeight="1" x14ac:dyDescent="0.3">
      <c r="A9" s="72"/>
      <c r="B9" s="84"/>
      <c r="C9" s="40" t="s">
        <v>69</v>
      </c>
      <c r="D9" s="41">
        <v>4</v>
      </c>
      <c r="E9" s="42"/>
      <c r="F9" s="43"/>
      <c r="G9" s="44"/>
      <c r="H9" s="41">
        <f t="shared" ref="H9:H11" si="0">D9*G9</f>
        <v>0</v>
      </c>
      <c r="I9" s="63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8" s="45" customFormat="1" ht="26.4" customHeight="1" x14ac:dyDescent="0.3">
      <c r="A10" s="72"/>
      <c r="B10" s="84"/>
      <c r="C10" s="40" t="s">
        <v>70</v>
      </c>
      <c r="D10" s="41">
        <v>2</v>
      </c>
      <c r="E10" s="42">
        <v>1</v>
      </c>
      <c r="F10" s="43" t="s">
        <v>7</v>
      </c>
      <c r="G10" s="44"/>
      <c r="H10" s="41">
        <f t="shared" si="0"/>
        <v>0</v>
      </c>
      <c r="I10" s="63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8" s="45" customFormat="1" ht="26.4" customHeight="1" x14ac:dyDescent="0.3">
      <c r="A11" s="72"/>
      <c r="B11" s="84"/>
      <c r="C11" s="40" t="s">
        <v>71</v>
      </c>
      <c r="D11" s="41">
        <v>1</v>
      </c>
      <c r="E11" s="42"/>
      <c r="F11" s="43"/>
      <c r="G11" s="44"/>
      <c r="H11" s="41">
        <f t="shared" si="0"/>
        <v>0</v>
      </c>
      <c r="I11" s="63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28" s="45" customFormat="1" ht="24" customHeight="1" x14ac:dyDescent="0.3">
      <c r="A12" s="72"/>
      <c r="B12" s="84"/>
      <c r="C12" s="40" t="s">
        <v>72</v>
      </c>
      <c r="D12" s="41">
        <v>6</v>
      </c>
      <c r="E12" s="42">
        <v>0.5</v>
      </c>
      <c r="F12" s="43" t="s">
        <v>6</v>
      </c>
      <c r="G12" s="44"/>
      <c r="H12" s="41">
        <f t="shared" ref="H12:H14" si="1">D12*G12</f>
        <v>0</v>
      </c>
      <c r="I12" s="63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</row>
    <row r="13" spans="1:28" s="45" customFormat="1" ht="24" customHeight="1" x14ac:dyDescent="0.3">
      <c r="A13" s="72"/>
      <c r="B13" s="84"/>
      <c r="C13" s="40" t="s">
        <v>73</v>
      </c>
      <c r="D13" s="41">
        <v>3</v>
      </c>
      <c r="E13" s="42"/>
      <c r="F13" s="43"/>
      <c r="G13" s="44"/>
      <c r="H13" s="41">
        <f t="shared" si="1"/>
        <v>0</v>
      </c>
      <c r="I13" s="6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1:28" s="45" customFormat="1" ht="24" customHeight="1" x14ac:dyDescent="0.3">
      <c r="A14" s="72"/>
      <c r="B14" s="84"/>
      <c r="C14" s="47" t="s">
        <v>74</v>
      </c>
      <c r="D14" s="41">
        <v>10</v>
      </c>
      <c r="E14" s="42"/>
      <c r="F14" s="43"/>
      <c r="G14" s="44"/>
      <c r="H14" s="41">
        <f t="shared" si="1"/>
        <v>0</v>
      </c>
      <c r="I14" s="66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</row>
    <row r="15" spans="1:28" ht="24" customHeight="1" x14ac:dyDescent="0.3">
      <c r="A15" s="72"/>
      <c r="B15" s="85" t="s">
        <v>30</v>
      </c>
      <c r="C15" s="86"/>
      <c r="D15" s="87"/>
      <c r="E15" s="14"/>
      <c r="F15" s="14"/>
      <c r="G15" s="18"/>
      <c r="H15" s="26">
        <f>SUM(H8:H14)</f>
        <v>0</v>
      </c>
    </row>
    <row r="16" spans="1:28" s="45" customFormat="1" ht="24" customHeight="1" x14ac:dyDescent="0.3">
      <c r="A16" s="72"/>
      <c r="B16" s="88" t="s">
        <v>55</v>
      </c>
      <c r="C16" s="46" t="s">
        <v>76</v>
      </c>
      <c r="D16" s="41">
        <v>5</v>
      </c>
      <c r="E16" s="42">
        <v>2.5</v>
      </c>
      <c r="F16" s="43" t="s">
        <v>9</v>
      </c>
      <c r="G16" s="44"/>
      <c r="H16" s="41">
        <f t="shared" ref="H16:H26" si="2">D16*G16</f>
        <v>0</v>
      </c>
    </row>
    <row r="17" spans="1:8" s="45" customFormat="1" ht="24" customHeight="1" x14ac:dyDescent="0.3">
      <c r="A17" s="72"/>
      <c r="B17" s="89"/>
      <c r="C17" s="46" t="s">
        <v>75</v>
      </c>
      <c r="D17" s="41">
        <v>4</v>
      </c>
      <c r="E17" s="42">
        <v>1</v>
      </c>
      <c r="F17" s="43" t="s">
        <v>6</v>
      </c>
      <c r="G17" s="44"/>
      <c r="H17" s="41">
        <f t="shared" si="2"/>
        <v>0</v>
      </c>
    </row>
    <row r="18" spans="1:8" s="45" customFormat="1" ht="24" customHeight="1" x14ac:dyDescent="0.3">
      <c r="A18" s="72"/>
      <c r="B18" s="89"/>
      <c r="C18" s="46" t="s">
        <v>39</v>
      </c>
      <c r="D18" s="41">
        <v>1</v>
      </c>
      <c r="E18" s="42">
        <v>1</v>
      </c>
      <c r="F18" s="43" t="s">
        <v>6</v>
      </c>
      <c r="G18" s="44"/>
      <c r="H18" s="41">
        <f t="shared" si="2"/>
        <v>0</v>
      </c>
    </row>
    <row r="19" spans="1:8" s="45" customFormat="1" ht="24" customHeight="1" x14ac:dyDescent="0.3">
      <c r="A19" s="72"/>
      <c r="B19" s="89"/>
      <c r="C19" s="46" t="s">
        <v>77</v>
      </c>
      <c r="D19" s="41">
        <v>0.5</v>
      </c>
      <c r="E19" s="42">
        <v>0.5</v>
      </c>
      <c r="F19" s="43" t="s">
        <v>6</v>
      </c>
      <c r="G19" s="44"/>
      <c r="H19" s="41">
        <f t="shared" si="2"/>
        <v>0</v>
      </c>
    </row>
    <row r="20" spans="1:8" s="45" customFormat="1" ht="24" customHeight="1" x14ac:dyDescent="0.3">
      <c r="A20" s="72"/>
      <c r="B20" s="89"/>
      <c r="C20" s="46" t="s">
        <v>78</v>
      </c>
      <c r="D20" s="41">
        <v>2</v>
      </c>
      <c r="E20" s="42">
        <v>1</v>
      </c>
      <c r="F20" s="43" t="s">
        <v>6</v>
      </c>
      <c r="G20" s="44"/>
      <c r="H20" s="41">
        <f t="shared" si="2"/>
        <v>0</v>
      </c>
    </row>
    <row r="21" spans="1:8" s="45" customFormat="1" ht="24" customHeight="1" x14ac:dyDescent="0.3">
      <c r="A21" s="72"/>
      <c r="B21" s="89"/>
      <c r="C21" s="46" t="s">
        <v>79</v>
      </c>
      <c r="D21" s="41">
        <v>5</v>
      </c>
      <c r="E21" s="42">
        <v>0.5</v>
      </c>
      <c r="F21" s="43" t="s">
        <v>6</v>
      </c>
      <c r="G21" s="44"/>
      <c r="H21" s="41">
        <f t="shared" si="2"/>
        <v>0</v>
      </c>
    </row>
    <row r="22" spans="1:8" s="45" customFormat="1" ht="24" customHeight="1" x14ac:dyDescent="0.3">
      <c r="A22" s="72"/>
      <c r="B22" s="89"/>
      <c r="C22" s="46" t="s">
        <v>80</v>
      </c>
      <c r="D22" s="41">
        <v>4</v>
      </c>
      <c r="E22" s="42">
        <v>0.5</v>
      </c>
      <c r="F22" s="43" t="s">
        <v>6</v>
      </c>
      <c r="G22" s="44"/>
      <c r="H22" s="41">
        <f t="shared" si="2"/>
        <v>0</v>
      </c>
    </row>
    <row r="23" spans="1:8" s="45" customFormat="1" ht="24" customHeight="1" x14ac:dyDescent="0.3">
      <c r="A23" s="72"/>
      <c r="B23" s="89"/>
      <c r="C23" s="40" t="s">
        <v>81</v>
      </c>
      <c r="D23" s="41">
        <v>3</v>
      </c>
      <c r="E23" s="42">
        <v>0.25</v>
      </c>
      <c r="F23" s="43" t="s">
        <v>6</v>
      </c>
      <c r="G23" s="44"/>
      <c r="H23" s="41">
        <f t="shared" si="2"/>
        <v>0</v>
      </c>
    </row>
    <row r="24" spans="1:8" s="45" customFormat="1" ht="24" customHeight="1" x14ac:dyDescent="0.3">
      <c r="A24" s="72"/>
      <c r="B24" s="89"/>
      <c r="C24" s="46" t="s">
        <v>82</v>
      </c>
      <c r="D24" s="41">
        <v>2</v>
      </c>
      <c r="E24" s="42">
        <v>0.25</v>
      </c>
      <c r="F24" s="43" t="s">
        <v>6</v>
      </c>
      <c r="G24" s="44"/>
      <c r="H24" s="41">
        <f t="shared" si="2"/>
        <v>0</v>
      </c>
    </row>
    <row r="25" spans="1:8" s="45" customFormat="1" ht="24" customHeight="1" x14ac:dyDescent="0.3">
      <c r="A25" s="72"/>
      <c r="B25" s="89"/>
      <c r="C25" s="46" t="s">
        <v>83</v>
      </c>
      <c r="D25" s="41">
        <v>0.25</v>
      </c>
      <c r="E25" s="42">
        <v>0.2</v>
      </c>
      <c r="F25" s="43" t="s">
        <v>6</v>
      </c>
      <c r="G25" s="44"/>
      <c r="H25" s="41">
        <f t="shared" si="2"/>
        <v>0</v>
      </c>
    </row>
    <row r="26" spans="1:8" s="45" customFormat="1" ht="24" customHeight="1" x14ac:dyDescent="0.3">
      <c r="A26" s="72"/>
      <c r="B26" s="89"/>
      <c r="C26" s="46" t="s">
        <v>46</v>
      </c>
      <c r="D26" s="41">
        <v>0.5</v>
      </c>
      <c r="E26" s="42">
        <v>0.25</v>
      </c>
      <c r="F26" s="43" t="s">
        <v>6</v>
      </c>
      <c r="G26" s="44"/>
      <c r="H26" s="41">
        <f t="shared" si="2"/>
        <v>0</v>
      </c>
    </row>
    <row r="27" spans="1:8" ht="24.6" customHeight="1" x14ac:dyDescent="0.3">
      <c r="A27" s="72"/>
      <c r="B27" s="85" t="s">
        <v>30</v>
      </c>
      <c r="C27" s="90"/>
      <c r="D27" s="91"/>
      <c r="E27" s="15"/>
      <c r="F27" s="15"/>
      <c r="G27" s="19"/>
      <c r="H27" s="25">
        <f>SUM(H16:H26)</f>
        <v>0</v>
      </c>
    </row>
    <row r="28" spans="1:8" s="45" customFormat="1" ht="24" customHeight="1" x14ac:dyDescent="0.3">
      <c r="A28" s="72"/>
      <c r="B28" s="92" t="s">
        <v>47</v>
      </c>
      <c r="C28" s="46" t="s">
        <v>84</v>
      </c>
      <c r="D28" s="41">
        <v>5</v>
      </c>
      <c r="E28" s="42">
        <v>0.5</v>
      </c>
      <c r="F28" s="43" t="s">
        <v>6</v>
      </c>
      <c r="G28" s="44"/>
      <c r="H28" s="41">
        <f>D28*G28</f>
        <v>0</v>
      </c>
    </row>
    <row r="29" spans="1:8" s="45" customFormat="1" ht="24" customHeight="1" x14ac:dyDescent="0.3">
      <c r="A29" s="72"/>
      <c r="B29" s="92"/>
      <c r="C29" s="46" t="s">
        <v>85</v>
      </c>
      <c r="D29" s="41">
        <v>3</v>
      </c>
      <c r="E29" s="42"/>
      <c r="F29" s="43"/>
      <c r="G29" s="44"/>
      <c r="H29" s="41">
        <f t="shared" ref="H29:H32" si="3">D29*G29</f>
        <v>0</v>
      </c>
    </row>
    <row r="30" spans="1:8" s="45" customFormat="1" ht="24" customHeight="1" x14ac:dyDescent="0.3">
      <c r="A30" s="72"/>
      <c r="B30" s="92"/>
      <c r="C30" s="46" t="s">
        <v>48</v>
      </c>
      <c r="D30" s="41">
        <v>2</v>
      </c>
      <c r="E30" s="42"/>
      <c r="F30" s="43"/>
      <c r="G30" s="44"/>
      <c r="H30" s="41">
        <f t="shared" si="3"/>
        <v>0</v>
      </c>
    </row>
    <row r="31" spans="1:8" s="45" customFormat="1" ht="24" customHeight="1" x14ac:dyDescent="0.3">
      <c r="A31" s="72"/>
      <c r="B31" s="92"/>
      <c r="C31" s="46" t="s">
        <v>86</v>
      </c>
      <c r="D31" s="41">
        <v>1</v>
      </c>
      <c r="E31" s="42"/>
      <c r="F31" s="43"/>
      <c r="G31" s="44"/>
      <c r="H31" s="41">
        <f t="shared" si="3"/>
        <v>0</v>
      </c>
    </row>
    <row r="32" spans="1:8" s="45" customFormat="1" ht="24" customHeight="1" x14ac:dyDescent="0.3">
      <c r="A32" s="72"/>
      <c r="B32" s="92"/>
      <c r="C32" s="46" t="s">
        <v>87</v>
      </c>
      <c r="D32" s="41">
        <v>2</v>
      </c>
      <c r="E32" s="42"/>
      <c r="F32" s="43"/>
      <c r="G32" s="44"/>
      <c r="H32" s="41">
        <f t="shared" si="3"/>
        <v>0</v>
      </c>
    </row>
    <row r="33" spans="1:11" ht="24" customHeight="1" x14ac:dyDescent="0.3">
      <c r="A33" s="72"/>
      <c r="B33" s="85" t="s">
        <v>30</v>
      </c>
      <c r="C33" s="85"/>
      <c r="D33" s="93"/>
      <c r="E33" s="10"/>
      <c r="F33" s="10"/>
      <c r="G33" s="19"/>
      <c r="H33" s="24">
        <f>SUM(H28:H32)</f>
        <v>0</v>
      </c>
      <c r="K33" s="11"/>
    </row>
    <row r="34" spans="1:11" s="45" customFormat="1" ht="23.4" customHeight="1" x14ac:dyDescent="0.3">
      <c r="A34" s="72"/>
      <c r="B34" s="83" t="s">
        <v>49</v>
      </c>
      <c r="C34" s="40" t="s">
        <v>31</v>
      </c>
      <c r="D34" s="41">
        <v>5</v>
      </c>
      <c r="E34" s="42">
        <v>0.5</v>
      </c>
      <c r="F34" s="43" t="s">
        <v>6</v>
      </c>
      <c r="G34" s="44"/>
      <c r="H34" s="41">
        <f>D34*G34</f>
        <v>0</v>
      </c>
    </row>
    <row r="35" spans="1:11" s="45" customFormat="1" ht="23.4" customHeight="1" x14ac:dyDescent="0.3">
      <c r="A35" s="72"/>
      <c r="B35" s="84"/>
      <c r="C35" s="40" t="s">
        <v>32</v>
      </c>
      <c r="D35" s="41">
        <v>3</v>
      </c>
      <c r="E35" s="42"/>
      <c r="F35" s="43"/>
      <c r="G35" s="44"/>
      <c r="H35" s="41">
        <f t="shared" ref="H35:H36" si="4">D35*G35</f>
        <v>0</v>
      </c>
    </row>
    <row r="36" spans="1:11" s="45" customFormat="1" ht="23.4" customHeight="1" x14ac:dyDescent="0.3">
      <c r="A36" s="72"/>
      <c r="B36" s="84"/>
      <c r="C36" s="40" t="s">
        <v>40</v>
      </c>
      <c r="D36" s="41">
        <v>2</v>
      </c>
      <c r="E36" s="42"/>
      <c r="F36" s="43"/>
      <c r="G36" s="44"/>
      <c r="H36" s="41">
        <f t="shared" si="4"/>
        <v>0</v>
      </c>
    </row>
    <row r="37" spans="1:11" s="45" customFormat="1" ht="23.4" customHeight="1" x14ac:dyDescent="0.3">
      <c r="A37" s="72"/>
      <c r="B37" s="84"/>
      <c r="C37" s="47" t="s">
        <v>50</v>
      </c>
      <c r="D37" s="48">
        <v>1</v>
      </c>
      <c r="E37" s="48"/>
      <c r="F37" s="48"/>
      <c r="G37" s="44"/>
      <c r="H37" s="48">
        <f>D37*G37</f>
        <v>0</v>
      </c>
    </row>
    <row r="38" spans="1:11" s="45" customFormat="1" ht="23.4" customHeight="1" x14ac:dyDescent="0.3">
      <c r="A38" s="72"/>
      <c r="B38" s="84"/>
      <c r="C38" s="47" t="s">
        <v>51</v>
      </c>
      <c r="D38" s="48">
        <v>0.25</v>
      </c>
      <c r="E38" s="48"/>
      <c r="F38" s="48"/>
      <c r="G38" s="44"/>
      <c r="H38" s="48">
        <f>D38*G38</f>
        <v>0</v>
      </c>
    </row>
    <row r="39" spans="1:11" s="45" customFormat="1" ht="23.4" customHeight="1" x14ac:dyDescent="0.3">
      <c r="A39" s="72"/>
      <c r="B39" s="84"/>
      <c r="C39" s="47" t="s">
        <v>52</v>
      </c>
      <c r="D39" s="48">
        <v>0.5</v>
      </c>
      <c r="E39" s="48"/>
      <c r="F39" s="48"/>
      <c r="G39" s="44"/>
      <c r="H39" s="48">
        <f t="shared" ref="H39" si="5">D39*G39</f>
        <v>0</v>
      </c>
    </row>
    <row r="40" spans="1:11" s="45" customFormat="1" ht="23.4" customHeight="1" x14ac:dyDescent="0.3">
      <c r="A40" s="72"/>
      <c r="B40" s="84"/>
      <c r="C40" s="47" t="s">
        <v>54</v>
      </c>
      <c r="D40" s="48">
        <v>0.25</v>
      </c>
      <c r="E40" s="48"/>
      <c r="F40" s="48"/>
      <c r="G40" s="44"/>
      <c r="H40" s="48">
        <f t="shared" ref="H40" si="6">D40*G40</f>
        <v>0</v>
      </c>
    </row>
    <row r="41" spans="1:11" s="45" customFormat="1" ht="23.4" customHeight="1" x14ac:dyDescent="0.3">
      <c r="A41" s="72"/>
      <c r="B41" s="84"/>
      <c r="C41" s="50" t="s">
        <v>66</v>
      </c>
      <c r="D41" s="49">
        <v>10</v>
      </c>
      <c r="E41" s="47"/>
      <c r="F41" s="47"/>
      <c r="G41" s="44"/>
      <c r="H41" s="48">
        <f t="shared" ref="H41:H42" si="7">D41*G41</f>
        <v>0</v>
      </c>
    </row>
    <row r="42" spans="1:11" s="45" customFormat="1" ht="23.4" customHeight="1" x14ac:dyDescent="0.3">
      <c r="A42" s="72"/>
      <c r="B42" s="84"/>
      <c r="C42" s="50" t="s">
        <v>67</v>
      </c>
      <c r="D42" s="49">
        <v>4</v>
      </c>
      <c r="E42" s="48"/>
      <c r="F42" s="48"/>
      <c r="G42" s="44"/>
      <c r="H42" s="48">
        <f t="shared" si="7"/>
        <v>0</v>
      </c>
    </row>
    <row r="43" spans="1:11" ht="24" customHeight="1" x14ac:dyDescent="0.3">
      <c r="A43" s="72"/>
      <c r="B43" s="76" t="s">
        <v>30</v>
      </c>
      <c r="C43" s="76"/>
      <c r="D43" s="77"/>
      <c r="E43" s="10"/>
      <c r="F43" s="10"/>
      <c r="G43" s="16"/>
      <c r="H43" s="24">
        <f>SUM(H34:H42)</f>
        <v>0</v>
      </c>
    </row>
    <row r="44" spans="1:11" ht="30" customHeight="1" x14ac:dyDescent="0.3">
      <c r="A44" s="27" t="s">
        <v>33</v>
      </c>
      <c r="B44" s="28"/>
      <c r="C44" s="28" t="s">
        <v>65</v>
      </c>
      <c r="D44" s="28"/>
      <c r="E44" s="28"/>
      <c r="F44" s="29"/>
      <c r="G44" s="30"/>
      <c r="H44" s="37">
        <f>SUM(H15*0.25+H27*0.4+H33*0.1+H43*0.25)</f>
        <v>0</v>
      </c>
    </row>
    <row r="45" spans="1:11" ht="24" customHeight="1" x14ac:dyDescent="0.3">
      <c r="A45" s="98" t="s">
        <v>16</v>
      </c>
      <c r="B45" s="99"/>
      <c r="C45" s="99"/>
      <c r="D45" s="99"/>
      <c r="E45" s="99"/>
      <c r="F45" s="99"/>
      <c r="G45" s="99"/>
      <c r="H45" s="99"/>
    </row>
    <row r="46" spans="1:11" s="45" customFormat="1" ht="24" customHeight="1" x14ac:dyDescent="0.3">
      <c r="A46" s="82">
        <v>0.4</v>
      </c>
      <c r="B46" s="100" t="s">
        <v>41</v>
      </c>
      <c r="C46" s="51" t="s">
        <v>88</v>
      </c>
      <c r="D46" s="41">
        <v>2</v>
      </c>
      <c r="E46" s="42">
        <v>0.05</v>
      </c>
      <c r="F46" s="43" t="s">
        <v>6</v>
      </c>
      <c r="G46" s="44"/>
      <c r="H46" s="44">
        <f>D46*G46</f>
        <v>0</v>
      </c>
    </row>
    <row r="47" spans="1:11" s="45" customFormat="1" ht="24" customHeight="1" x14ac:dyDescent="0.3">
      <c r="A47" s="72"/>
      <c r="B47" s="101"/>
      <c r="C47" s="51" t="s">
        <v>42</v>
      </c>
      <c r="D47" s="41">
        <v>1</v>
      </c>
      <c r="E47" s="42">
        <v>0.05</v>
      </c>
      <c r="F47" s="43" t="s">
        <v>6</v>
      </c>
      <c r="G47" s="44"/>
      <c r="H47" s="44">
        <f>D47*G47</f>
        <v>0</v>
      </c>
    </row>
    <row r="48" spans="1:11" ht="24" customHeight="1" x14ac:dyDescent="0.3">
      <c r="A48" s="72"/>
      <c r="B48" s="85" t="s">
        <v>30</v>
      </c>
      <c r="C48" s="86"/>
      <c r="D48" s="87"/>
      <c r="E48" s="14"/>
      <c r="F48" s="14"/>
      <c r="G48" s="18"/>
      <c r="H48" s="20">
        <f>SUM(H46:H47)</f>
        <v>0</v>
      </c>
    </row>
    <row r="49" spans="1:8" s="45" customFormat="1" ht="24" customHeight="1" x14ac:dyDescent="0.3">
      <c r="A49" s="72"/>
      <c r="B49" s="101" t="s">
        <v>20</v>
      </c>
      <c r="C49" s="40" t="s">
        <v>91</v>
      </c>
      <c r="D49" s="41">
        <v>3</v>
      </c>
      <c r="E49" s="42">
        <v>0.2</v>
      </c>
      <c r="F49" s="43" t="s">
        <v>6</v>
      </c>
      <c r="G49" s="44"/>
      <c r="H49" s="44">
        <f>D49*G49</f>
        <v>0</v>
      </c>
    </row>
    <row r="50" spans="1:8" s="45" customFormat="1" ht="24" customHeight="1" x14ac:dyDescent="0.3">
      <c r="A50" s="72"/>
      <c r="B50" s="101"/>
      <c r="C50" s="40" t="s">
        <v>90</v>
      </c>
      <c r="D50" s="41">
        <v>2</v>
      </c>
      <c r="E50" s="42"/>
      <c r="F50" s="43"/>
      <c r="G50" s="44"/>
      <c r="H50" s="44">
        <f t="shared" ref="H50" si="8">D50*G50</f>
        <v>0</v>
      </c>
    </row>
    <row r="51" spans="1:8" s="45" customFormat="1" ht="24" customHeight="1" x14ac:dyDescent="0.3">
      <c r="A51" s="72"/>
      <c r="B51" s="101"/>
      <c r="C51" s="40" t="s">
        <v>89</v>
      </c>
      <c r="D51" s="41">
        <v>1</v>
      </c>
      <c r="E51" s="42"/>
      <c r="F51" s="43"/>
      <c r="G51" s="44"/>
      <c r="H51" s="44">
        <f>D51*G51</f>
        <v>0</v>
      </c>
    </row>
    <row r="52" spans="1:8" ht="24" customHeight="1" x14ac:dyDescent="0.3">
      <c r="A52" s="72"/>
      <c r="B52" s="85" t="s">
        <v>30</v>
      </c>
      <c r="C52" s="86"/>
      <c r="D52" s="87"/>
      <c r="E52" s="14"/>
      <c r="F52" s="14"/>
      <c r="G52" s="19"/>
      <c r="H52" s="24">
        <f>SUM(H49:H51)</f>
        <v>0</v>
      </c>
    </row>
    <row r="53" spans="1:8" s="45" customFormat="1" ht="24" customHeight="1" x14ac:dyDescent="0.3">
      <c r="A53" s="72"/>
      <c r="B53" s="101" t="s">
        <v>21</v>
      </c>
      <c r="C53" s="46" t="s">
        <v>92</v>
      </c>
      <c r="D53" s="41">
        <v>2</v>
      </c>
      <c r="E53" s="42"/>
      <c r="F53" s="43"/>
      <c r="G53" s="44"/>
      <c r="H53" s="44">
        <f>D53*G53</f>
        <v>0</v>
      </c>
    </row>
    <row r="54" spans="1:8" s="45" customFormat="1" ht="24" customHeight="1" x14ac:dyDescent="0.3">
      <c r="A54" s="72"/>
      <c r="B54" s="101"/>
      <c r="C54" s="46" t="s">
        <v>95</v>
      </c>
      <c r="D54" s="41">
        <v>1</v>
      </c>
      <c r="E54" s="42"/>
      <c r="F54" s="43"/>
      <c r="G54" s="44"/>
      <c r="H54" s="44">
        <f t="shared" ref="H54:H57" si="9">D54*G54</f>
        <v>0</v>
      </c>
    </row>
    <row r="55" spans="1:8" s="45" customFormat="1" ht="24" customHeight="1" x14ac:dyDescent="0.3">
      <c r="A55" s="72"/>
      <c r="B55" s="101"/>
      <c r="C55" s="46" t="s">
        <v>93</v>
      </c>
      <c r="D55" s="41">
        <v>0.5</v>
      </c>
      <c r="E55" s="42"/>
      <c r="F55" s="43"/>
      <c r="G55" s="44"/>
      <c r="H55" s="44">
        <f t="shared" si="9"/>
        <v>0</v>
      </c>
    </row>
    <row r="56" spans="1:8" s="45" customFormat="1" ht="24" customHeight="1" x14ac:dyDescent="0.3">
      <c r="A56" s="72"/>
      <c r="B56" s="101"/>
      <c r="C56" s="40" t="s">
        <v>94</v>
      </c>
      <c r="D56" s="41">
        <v>2</v>
      </c>
      <c r="E56" s="42"/>
      <c r="F56" s="43"/>
      <c r="G56" s="44"/>
      <c r="H56" s="44">
        <f t="shared" si="9"/>
        <v>0</v>
      </c>
    </row>
    <row r="57" spans="1:8" s="45" customFormat="1" ht="24" customHeight="1" x14ac:dyDescent="0.3">
      <c r="A57" s="72"/>
      <c r="B57" s="101"/>
      <c r="C57" s="40" t="s">
        <v>96</v>
      </c>
      <c r="D57" s="41">
        <v>1</v>
      </c>
      <c r="E57" s="42">
        <v>0.2</v>
      </c>
      <c r="F57" s="43" t="s">
        <v>10</v>
      </c>
      <c r="G57" s="44"/>
      <c r="H57" s="44">
        <f t="shared" si="9"/>
        <v>0</v>
      </c>
    </row>
    <row r="58" spans="1:8" ht="24" customHeight="1" x14ac:dyDescent="0.3">
      <c r="A58" s="72"/>
      <c r="B58" s="85" t="s">
        <v>30</v>
      </c>
      <c r="C58" s="90"/>
      <c r="D58" s="91"/>
      <c r="E58" s="15"/>
      <c r="F58" s="15"/>
      <c r="G58" s="19"/>
      <c r="H58" s="24">
        <f>SUM(H53:H57)</f>
        <v>0</v>
      </c>
    </row>
    <row r="59" spans="1:8" s="45" customFormat="1" ht="24" customHeight="1" x14ac:dyDescent="0.3">
      <c r="A59" s="72"/>
      <c r="B59" s="102" t="s">
        <v>22</v>
      </c>
      <c r="C59" s="52" t="s">
        <v>99</v>
      </c>
      <c r="D59" s="53">
        <v>1</v>
      </c>
      <c r="E59" s="54">
        <v>0.2</v>
      </c>
      <c r="F59" s="55" t="s">
        <v>6</v>
      </c>
      <c r="G59" s="56"/>
      <c r="H59" s="56">
        <f>D59*G59</f>
        <v>0</v>
      </c>
    </row>
    <row r="60" spans="1:8" s="45" customFormat="1" ht="24" customHeight="1" x14ac:dyDescent="0.3">
      <c r="A60" s="72"/>
      <c r="B60" s="103"/>
      <c r="C60" s="52" t="s">
        <v>98</v>
      </c>
      <c r="D60" s="53">
        <v>0.5</v>
      </c>
      <c r="E60" s="57"/>
      <c r="F60" s="58"/>
      <c r="G60" s="56"/>
      <c r="H60" s="56">
        <f t="shared" ref="H60:H62" si="10">D60*G60</f>
        <v>0</v>
      </c>
    </row>
    <row r="61" spans="1:8" s="45" customFormat="1" ht="24" customHeight="1" x14ac:dyDescent="0.3">
      <c r="A61" s="72"/>
      <c r="B61" s="103"/>
      <c r="C61" s="52" t="s">
        <v>97</v>
      </c>
      <c r="D61" s="53">
        <v>0.25</v>
      </c>
      <c r="E61" s="57"/>
      <c r="F61" s="58"/>
      <c r="G61" s="56"/>
      <c r="H61" s="56">
        <f t="shared" si="10"/>
        <v>0</v>
      </c>
    </row>
    <row r="62" spans="1:8" s="45" customFormat="1" ht="24" customHeight="1" x14ac:dyDescent="0.3">
      <c r="A62" s="72"/>
      <c r="B62" s="103"/>
      <c r="C62" s="52" t="s">
        <v>43</v>
      </c>
      <c r="D62" s="53">
        <v>2</v>
      </c>
      <c r="E62" s="57"/>
      <c r="F62" s="58"/>
      <c r="G62" s="56"/>
      <c r="H62" s="56">
        <f t="shared" si="10"/>
        <v>0</v>
      </c>
    </row>
    <row r="63" spans="1:8" ht="24" customHeight="1" x14ac:dyDescent="0.3">
      <c r="A63" s="72"/>
      <c r="B63" s="76" t="s">
        <v>30</v>
      </c>
      <c r="C63" s="76"/>
      <c r="D63" s="77"/>
      <c r="E63" s="10"/>
      <c r="F63" s="10"/>
      <c r="G63" s="19"/>
      <c r="H63" s="24">
        <f>SUM(H59:H62)</f>
        <v>0</v>
      </c>
    </row>
    <row r="64" spans="1:8" ht="30" customHeight="1" x14ac:dyDescent="0.3">
      <c r="A64" s="31" t="s">
        <v>34</v>
      </c>
      <c r="B64" s="32"/>
      <c r="C64" s="32" t="s">
        <v>23</v>
      </c>
      <c r="D64" s="32"/>
      <c r="E64" s="32"/>
      <c r="F64" s="33"/>
      <c r="G64" s="34"/>
      <c r="H64" s="39">
        <f>SUM(H48*0.15+H52*0.3+H58*0.4+H63*0.15)</f>
        <v>0</v>
      </c>
    </row>
    <row r="65" spans="1:8" ht="24" customHeight="1" x14ac:dyDescent="0.3">
      <c r="A65" s="68" t="s">
        <v>17</v>
      </c>
      <c r="B65" s="69"/>
      <c r="C65" s="69"/>
      <c r="D65" s="69"/>
      <c r="E65" s="69"/>
      <c r="F65" s="69"/>
      <c r="G65" s="69"/>
      <c r="H65" s="69"/>
    </row>
    <row r="66" spans="1:8" s="45" customFormat="1" ht="24" customHeight="1" x14ac:dyDescent="0.3">
      <c r="A66" s="70">
        <v>0.2</v>
      </c>
      <c r="B66" s="73" t="s">
        <v>26</v>
      </c>
      <c r="C66" s="59" t="s">
        <v>44</v>
      </c>
      <c r="D66" s="49">
        <v>5</v>
      </c>
      <c r="E66" s="42">
        <v>1</v>
      </c>
      <c r="F66" s="43" t="s">
        <v>11</v>
      </c>
      <c r="G66" s="44"/>
      <c r="H66" s="44">
        <f>D66*G66</f>
        <v>0</v>
      </c>
    </row>
    <row r="67" spans="1:8" s="45" customFormat="1" ht="24" customHeight="1" x14ac:dyDescent="0.3">
      <c r="A67" s="71"/>
      <c r="B67" s="74"/>
      <c r="C67" s="60" t="s">
        <v>53</v>
      </c>
      <c r="D67" s="49">
        <v>2</v>
      </c>
      <c r="E67" s="42"/>
      <c r="F67" s="43"/>
      <c r="G67" s="44"/>
      <c r="H67" s="44">
        <f t="shared" ref="H67:H70" si="11">D67*G67</f>
        <v>0</v>
      </c>
    </row>
    <row r="68" spans="1:8" s="45" customFormat="1" ht="24" customHeight="1" x14ac:dyDescent="0.3">
      <c r="A68" s="71"/>
      <c r="B68" s="74"/>
      <c r="C68" s="59" t="s">
        <v>56</v>
      </c>
      <c r="D68" s="49">
        <v>1</v>
      </c>
      <c r="E68" s="42">
        <v>1</v>
      </c>
      <c r="F68" s="43" t="s">
        <v>11</v>
      </c>
      <c r="G68" s="44"/>
      <c r="H68" s="44">
        <f t="shared" si="11"/>
        <v>0</v>
      </c>
    </row>
    <row r="69" spans="1:8" s="45" customFormat="1" ht="24" customHeight="1" x14ac:dyDescent="0.3">
      <c r="A69" s="71"/>
      <c r="B69" s="74"/>
      <c r="C69" s="59" t="s">
        <v>57</v>
      </c>
      <c r="D69" s="49">
        <v>4</v>
      </c>
      <c r="E69" s="42">
        <v>0.5</v>
      </c>
      <c r="F69" s="43" t="s">
        <v>11</v>
      </c>
      <c r="G69" s="44"/>
      <c r="H69" s="44">
        <f t="shared" si="11"/>
        <v>0</v>
      </c>
    </row>
    <row r="70" spans="1:8" s="45" customFormat="1" ht="24" customHeight="1" x14ac:dyDescent="0.3">
      <c r="A70" s="71"/>
      <c r="B70" s="74"/>
      <c r="C70" s="60" t="s">
        <v>58</v>
      </c>
      <c r="D70" s="49">
        <v>2</v>
      </c>
      <c r="E70" s="42"/>
      <c r="F70" s="43"/>
      <c r="G70" s="44"/>
      <c r="H70" s="44">
        <f t="shared" si="11"/>
        <v>0</v>
      </c>
    </row>
    <row r="71" spans="1:8" s="45" customFormat="1" ht="24" customHeight="1" x14ac:dyDescent="0.3">
      <c r="A71" s="71"/>
      <c r="B71" s="74"/>
      <c r="C71" s="59" t="s">
        <v>59</v>
      </c>
      <c r="D71" s="49">
        <v>3</v>
      </c>
      <c r="E71" s="42">
        <v>0.5</v>
      </c>
      <c r="F71" s="43" t="s">
        <v>12</v>
      </c>
      <c r="G71" s="44"/>
      <c r="H71" s="44">
        <f t="shared" ref="H71:H74" si="12">D71*G71</f>
        <v>0</v>
      </c>
    </row>
    <row r="72" spans="1:8" s="45" customFormat="1" ht="24" customHeight="1" x14ac:dyDescent="0.3">
      <c r="A72" s="71"/>
      <c r="B72" s="74"/>
      <c r="C72" s="59" t="s">
        <v>60</v>
      </c>
      <c r="D72" s="49">
        <v>1.5</v>
      </c>
      <c r="E72" s="42">
        <v>0.5</v>
      </c>
      <c r="F72" s="43" t="s">
        <v>12</v>
      </c>
      <c r="G72" s="44"/>
      <c r="H72" s="44">
        <f t="shared" ref="H72" si="13">D72*G72</f>
        <v>0</v>
      </c>
    </row>
    <row r="73" spans="1:8" s="45" customFormat="1" ht="24" customHeight="1" x14ac:dyDescent="0.3">
      <c r="A73" s="71"/>
      <c r="B73" s="74"/>
      <c r="C73" s="59" t="s">
        <v>61</v>
      </c>
      <c r="D73" s="49">
        <v>3</v>
      </c>
      <c r="E73" s="42"/>
      <c r="F73" s="43"/>
      <c r="G73" s="44"/>
      <c r="H73" s="44">
        <f t="shared" si="12"/>
        <v>0</v>
      </c>
    </row>
    <row r="74" spans="1:8" s="45" customFormat="1" ht="24" customHeight="1" x14ac:dyDescent="0.3">
      <c r="A74" s="71"/>
      <c r="B74" s="74"/>
      <c r="C74" s="59" t="s">
        <v>62</v>
      </c>
      <c r="D74" s="49">
        <v>2</v>
      </c>
      <c r="E74" s="42"/>
      <c r="F74" s="43"/>
      <c r="G74" s="44"/>
      <c r="H74" s="44">
        <f t="shared" si="12"/>
        <v>0</v>
      </c>
    </row>
    <row r="75" spans="1:8" s="45" customFormat="1" ht="24" customHeight="1" x14ac:dyDescent="0.3">
      <c r="A75" s="71"/>
      <c r="B75" s="74"/>
      <c r="C75" s="59" t="s">
        <v>63</v>
      </c>
      <c r="D75" s="49">
        <v>0.5</v>
      </c>
      <c r="E75" s="42">
        <v>0.5</v>
      </c>
      <c r="F75" s="43" t="s">
        <v>12</v>
      </c>
      <c r="G75" s="44"/>
      <c r="H75" s="44">
        <f>D75*G75</f>
        <v>0</v>
      </c>
    </row>
    <row r="76" spans="1:8" s="45" customFormat="1" ht="24" customHeight="1" x14ac:dyDescent="0.3">
      <c r="A76" s="71"/>
      <c r="B76" s="75"/>
      <c r="C76" s="59" t="s">
        <v>64</v>
      </c>
      <c r="D76" s="48">
        <v>0.05</v>
      </c>
      <c r="E76" s="48"/>
      <c r="F76" s="48"/>
      <c r="G76" s="44"/>
      <c r="H76" s="48">
        <f>D76*G76</f>
        <v>0</v>
      </c>
    </row>
    <row r="77" spans="1:8" ht="24" customHeight="1" x14ac:dyDescent="0.3">
      <c r="A77" s="72"/>
      <c r="B77" s="76" t="s">
        <v>8</v>
      </c>
      <c r="C77" s="76"/>
      <c r="D77" s="77"/>
      <c r="E77" s="10"/>
      <c r="F77" s="10"/>
      <c r="G77" s="19"/>
      <c r="H77" s="25">
        <f>SUM(H66:H76)</f>
        <v>0</v>
      </c>
    </row>
    <row r="78" spans="1:8" s="45" customFormat="1" ht="24" customHeight="1" x14ac:dyDescent="0.3">
      <c r="A78" s="72"/>
      <c r="B78" s="73" t="s">
        <v>24</v>
      </c>
      <c r="C78" s="61" t="s">
        <v>29</v>
      </c>
      <c r="D78" s="49">
        <v>3</v>
      </c>
      <c r="E78" s="42">
        <v>1</v>
      </c>
      <c r="F78" s="43" t="s">
        <v>7</v>
      </c>
      <c r="G78" s="44"/>
      <c r="H78" s="44">
        <f>D78*G78</f>
        <v>0</v>
      </c>
    </row>
    <row r="79" spans="1:8" s="45" customFormat="1" ht="24" customHeight="1" x14ac:dyDescent="0.3">
      <c r="A79" s="72"/>
      <c r="B79" s="74"/>
      <c r="C79" s="61" t="s">
        <v>36</v>
      </c>
      <c r="D79" s="49">
        <v>1</v>
      </c>
      <c r="E79" s="42"/>
      <c r="F79" s="43"/>
      <c r="G79" s="44"/>
      <c r="H79" s="44">
        <f>D79*G79</f>
        <v>0</v>
      </c>
    </row>
    <row r="80" spans="1:8" s="45" customFormat="1" ht="24" customHeight="1" x14ac:dyDescent="0.3">
      <c r="A80" s="72"/>
      <c r="B80" s="74"/>
      <c r="C80" s="50" t="s">
        <v>35</v>
      </c>
      <c r="D80" s="49">
        <v>0.5</v>
      </c>
      <c r="E80" s="42"/>
      <c r="F80" s="43"/>
      <c r="G80" s="44"/>
      <c r="H80" s="44">
        <f>D80*G80</f>
        <v>0</v>
      </c>
    </row>
    <row r="81" spans="1:8" s="45" customFormat="1" ht="24.6" customHeight="1" x14ac:dyDescent="0.3">
      <c r="A81" s="72"/>
      <c r="B81" s="74"/>
      <c r="C81" s="61" t="s">
        <v>100</v>
      </c>
      <c r="D81" s="62">
        <v>0.5</v>
      </c>
      <c r="E81" s="42">
        <v>0.2</v>
      </c>
      <c r="F81" s="43" t="s">
        <v>13</v>
      </c>
      <c r="G81" s="44"/>
      <c r="H81" s="44">
        <f>D81*G81</f>
        <v>0</v>
      </c>
    </row>
    <row r="82" spans="1:8" ht="24" customHeight="1" x14ac:dyDescent="0.3">
      <c r="A82" s="72"/>
      <c r="B82" s="76" t="s">
        <v>8</v>
      </c>
      <c r="C82" s="76"/>
      <c r="D82" s="77"/>
      <c r="E82" s="10"/>
      <c r="F82" s="10"/>
      <c r="G82" s="19"/>
      <c r="H82" s="24">
        <f>SUM(H78:H81)</f>
        <v>0</v>
      </c>
    </row>
    <row r="83" spans="1:8" ht="30" customHeight="1" x14ac:dyDescent="0.3">
      <c r="A83" s="27" t="s">
        <v>37</v>
      </c>
      <c r="B83" s="28"/>
      <c r="C83" s="28" t="s">
        <v>25</v>
      </c>
      <c r="D83" s="28"/>
      <c r="E83" s="28"/>
      <c r="F83" s="29"/>
      <c r="G83" s="30"/>
      <c r="H83" s="37">
        <f>SUM(H77*0.6+H82*0.4)</f>
        <v>0</v>
      </c>
    </row>
    <row r="84" spans="1:8" ht="30" customHeight="1" x14ac:dyDescent="0.3">
      <c r="A84" s="35" t="s">
        <v>18</v>
      </c>
      <c r="B84" s="21"/>
      <c r="C84" s="36" t="s">
        <v>19</v>
      </c>
      <c r="D84" s="21"/>
      <c r="E84" s="21"/>
      <c r="F84" s="22" t="s">
        <v>14</v>
      </c>
      <c r="G84" s="23"/>
      <c r="H84" s="38">
        <f>SUM(H44*0.4+H64*0.4+H83*0.2)</f>
        <v>0</v>
      </c>
    </row>
    <row r="85" spans="1:8" x14ac:dyDescent="0.3">
      <c r="E85" s="13"/>
      <c r="F85" s="13"/>
    </row>
  </sheetData>
  <sheetProtection algorithmName="SHA-512" hashValue="CZSgxmP3XkXuNDeu2WSdoCi0/VUdIZPBT3PNewGQSH6Ok3LZsuntGYmWCACjd6d126e+mbjuMU7Su+NcyqS/8g==" saltValue="6POM6TRBOHIhL606d9sYKg==" spinCount="100000" sheet="1" selectLockedCells="1"/>
  <mergeCells count="36">
    <mergeCell ref="A1:A2"/>
    <mergeCell ref="B1:H1"/>
    <mergeCell ref="B2:H2"/>
    <mergeCell ref="B3:H3"/>
    <mergeCell ref="B4:H4"/>
    <mergeCell ref="E6:F6"/>
    <mergeCell ref="A7:H7"/>
    <mergeCell ref="A8:A43"/>
    <mergeCell ref="B8:B14"/>
    <mergeCell ref="B15:D15"/>
    <mergeCell ref="B16:B26"/>
    <mergeCell ref="B27:D27"/>
    <mergeCell ref="B28:B32"/>
    <mergeCell ref="B43:D43"/>
    <mergeCell ref="B33:D33"/>
    <mergeCell ref="B34:B42"/>
    <mergeCell ref="A66:A82"/>
    <mergeCell ref="B66:B76"/>
    <mergeCell ref="B77:D77"/>
    <mergeCell ref="B78:B81"/>
    <mergeCell ref="B82:D82"/>
    <mergeCell ref="I12:AA13"/>
    <mergeCell ref="I8:AA9"/>
    <mergeCell ref="I10:AA11"/>
    <mergeCell ref="I14:AB14"/>
    <mergeCell ref="A65:H65"/>
    <mergeCell ref="A45:H45"/>
    <mergeCell ref="A46:A63"/>
    <mergeCell ref="B46:B47"/>
    <mergeCell ref="B48:D48"/>
    <mergeCell ref="B49:B51"/>
    <mergeCell ref="B52:D52"/>
    <mergeCell ref="B63:D63"/>
    <mergeCell ref="B59:B62"/>
    <mergeCell ref="B53:B57"/>
    <mergeCell ref="B58:D58"/>
  </mergeCells>
  <conditionalFormatting sqref="H15">
    <cfRule type="cellIs" dxfId="9" priority="13" operator="greaterThanOrEqual">
      <formula>16</formula>
    </cfRule>
  </conditionalFormatting>
  <conditionalFormatting sqref="H27">
    <cfRule type="cellIs" dxfId="8" priority="12" operator="greaterThanOrEqual">
      <formula>16</formula>
    </cfRule>
  </conditionalFormatting>
  <conditionalFormatting sqref="H33">
    <cfRule type="cellIs" dxfId="7" priority="11" operator="greaterThanOrEqual">
      <formula>16</formula>
    </cfRule>
  </conditionalFormatting>
  <conditionalFormatting sqref="H43">
    <cfRule type="cellIs" dxfId="6" priority="9" operator="greaterThanOrEqual">
      <formula>16</formula>
    </cfRule>
  </conditionalFormatting>
  <conditionalFormatting sqref="H48">
    <cfRule type="cellIs" dxfId="5" priority="8" operator="greaterThanOrEqual">
      <formula>16</formula>
    </cfRule>
  </conditionalFormatting>
  <conditionalFormatting sqref="H52">
    <cfRule type="cellIs" dxfId="4" priority="7" operator="greaterThanOrEqual">
      <formula>16</formula>
    </cfRule>
  </conditionalFormatting>
  <conditionalFormatting sqref="H58">
    <cfRule type="cellIs" dxfId="3" priority="6" operator="greaterThanOrEqual">
      <formula>16</formula>
    </cfRule>
  </conditionalFormatting>
  <conditionalFormatting sqref="H63">
    <cfRule type="cellIs" dxfId="2" priority="3" operator="greaterThanOrEqual">
      <formula>16</formula>
    </cfRule>
  </conditionalFormatting>
  <conditionalFormatting sqref="H77">
    <cfRule type="cellIs" dxfId="1" priority="2" operator="greaterThanOrEqual">
      <formula>16</formula>
    </cfRule>
  </conditionalFormatting>
  <conditionalFormatting sqref="H82">
    <cfRule type="cellIs" dxfId="0" priority="1" operator="greaterThanOrEqual">
      <formula>16</formula>
    </cfRule>
  </conditionalFormatting>
  <pageMargins left="0.70866141732283472" right="0.31496062992125984" top="0.39370078740157483" bottom="0.39370078740157483" header="0.31496062992125984" footer="0.31496062992125984"/>
  <pageSetup paperSize="9" scale="45" fitToHeight="0" orientation="portrait" r:id="rId1"/>
  <ignoredErrors>
    <ignoredError sqref="H27 H33 H48 H52 H58" formula="1"/>
    <ignoredError sqref="H46:H47 H53:H57 H78:H80 H49:H50 H59:H62 H73:H74 H66 H71 H81" unlockedFormula="1"/>
    <ignoredError sqref="H15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B9F8A951EEC4FB5425D45E3529BE1" ma:contentTypeVersion="14" ma:contentTypeDescription="Create a new document." ma:contentTypeScope="" ma:versionID="e8605bc0136fbaf861b307646757cd1a">
  <xsd:schema xmlns:xsd="http://www.w3.org/2001/XMLSchema" xmlns:xs="http://www.w3.org/2001/XMLSchema" xmlns:p="http://schemas.microsoft.com/office/2006/metadata/properties" xmlns:ns3="2fb8f4e5-ebc9-4a53-93b8-72ddb1e9162d" xmlns:ns4="8623ebe1-9378-4f0f-b3ba-f53528215ca8" targetNamespace="http://schemas.microsoft.com/office/2006/metadata/properties" ma:root="true" ma:fieldsID="d09f3c2c85c46876e0d8c97471514997" ns3:_="" ns4:_="">
    <xsd:import namespace="2fb8f4e5-ebc9-4a53-93b8-72ddb1e9162d"/>
    <xsd:import namespace="8623ebe1-9378-4f0f-b3ba-f53528215c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f4e5-ebc9-4a53-93b8-72ddb1e916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3ebe1-9378-4f0f-b3ba-f5352821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0D413-12E5-4B64-88D8-E44F494AF9D7}">
  <ds:schemaRefs>
    <ds:schemaRef ds:uri="2fb8f4e5-ebc9-4a53-93b8-72ddb1e9162d"/>
    <ds:schemaRef ds:uri="8623ebe1-9378-4f0f-b3ba-f53528215ca8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9DFAB15-93B0-4ADC-81BE-507C6D22C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6DAC30-B2D4-411C-86BC-2A9B3CFCF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8f4e5-ebc9-4a53-93b8-72ddb1e9162d"/>
    <ds:schemaRef ds:uri="8623ebe1-9378-4f0f-b3ba-f5352821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Grelha de acordo CTC </vt:lpstr>
      <vt:lpstr>'Grelha de acordo CTC '!Área_de_Impressão</vt:lpstr>
      <vt:lpstr>'Grelha de acordo CTC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Bernardo Baptista</cp:lastModifiedBy>
  <dcterms:created xsi:type="dcterms:W3CDTF">2022-09-07T15:57:20Z</dcterms:created>
  <dcterms:modified xsi:type="dcterms:W3CDTF">2024-09-23T10:09:25Z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0x01010025AB9F8A951EEC4FB5425D45E3529BE1</vt:lpwstr>
  </property>
</Properties>
</file>