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ernardo.baptista\Nextcloud\SC - RH_Documentos\Bernardo\Recursos Humanos - IPS\Concursos\ESGTS\Prof. Coordenador_Informática_2025\Grelha Excel_Publicação na página\"/>
    </mc:Choice>
  </mc:AlternateContent>
  <xr:revisionPtr revIDLastSave="0" documentId="8_{01D4160F-C466-4C22-A073-E7B09CFD02C2}" xr6:coauthVersionLast="47" xr6:coauthVersionMax="47" xr10:uidLastSave="{00000000-0000-0000-0000-000000000000}"/>
  <bookViews>
    <workbookView xWindow="-108" yWindow="-108" windowWidth="23256" windowHeight="12456" xr2:uid="{A97EEEFD-7E67-41CD-ADFB-7FC3921F16FD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4" i="1" l="1"/>
  <c r="E83" i="1"/>
  <c r="E82" i="1"/>
  <c r="E81" i="1"/>
  <c r="E79" i="1"/>
  <c r="E78" i="1"/>
  <c r="E77" i="1"/>
  <c r="E76" i="1"/>
  <c r="E75" i="1"/>
  <c r="E74" i="1"/>
  <c r="E73" i="1"/>
  <c r="E72" i="1"/>
  <c r="E71" i="1"/>
  <c r="E70" i="1"/>
  <c r="E69" i="1"/>
  <c r="E63" i="1"/>
  <c r="E62" i="1"/>
  <c r="E61" i="1"/>
  <c r="E60" i="1"/>
  <c r="E58" i="1"/>
  <c r="E57" i="1"/>
  <c r="E56" i="1"/>
  <c r="E55" i="1"/>
  <c r="E48" i="1"/>
  <c r="E47" i="1"/>
  <c r="E54" i="1"/>
  <c r="E52" i="1"/>
  <c r="E51" i="1"/>
  <c r="E50" i="1"/>
  <c r="E15" i="1"/>
  <c r="E41" i="1"/>
  <c r="E40" i="1"/>
  <c r="E39" i="1"/>
  <c r="E38" i="1"/>
  <c r="E37" i="1"/>
  <c r="E36" i="1"/>
  <c r="E35" i="1"/>
  <c r="E34" i="1"/>
  <c r="E33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6" i="1"/>
  <c r="E13" i="1"/>
  <c r="E12" i="1"/>
  <c r="E11" i="1"/>
  <c r="E10" i="1"/>
  <c r="E9" i="1"/>
  <c r="E8" i="1"/>
  <c r="E7" i="1"/>
  <c r="E49" i="1" l="1"/>
  <c r="E80" i="1"/>
  <c r="E42" i="1"/>
  <c r="E53" i="1"/>
  <c r="E65" i="1" s="1"/>
  <c r="E85" i="1"/>
  <c r="E59" i="1"/>
  <c r="E64" i="1"/>
  <c r="E32" i="1"/>
  <c r="E26" i="1"/>
  <c r="E14" i="1"/>
  <c r="E86" i="1" l="1"/>
  <c r="E43" i="1"/>
  <c r="E88" i="1" s="1"/>
</calcChain>
</file>

<file path=xl/sharedStrings.xml><?xml version="1.0" encoding="utf-8"?>
<sst xmlns="http://schemas.openxmlformats.org/spreadsheetml/2006/main" count="106" uniqueCount="87">
  <si>
    <t>CONCURSO DOCUMENTAL INTERNO DE PROMOÇÃO PARA ACESSO À CATEGORIA DE PROFESSOR COORDENADOR PARA A ÁREA DISCIPLINAR DE INFORMÁTICA</t>
  </si>
  <si>
    <t>Sistema de Avaliação e Classificação</t>
  </si>
  <si>
    <t>Parâmetro 1 - Desempenho Técnico-Científico e Profissional (DTCP) - 40% </t>
  </si>
  <si>
    <t>Critérios</t>
  </si>
  <si>
    <t>Subcritérios</t>
  </si>
  <si>
    <t>Pontuação por Item</t>
  </si>
  <si>
    <r>
      <t>a) Participação Projetos I&amp;D (</t>
    </r>
    <r>
      <rPr>
        <b/>
        <sz val="10"/>
        <color rgb="FF000000"/>
        <rFont val="Calibri"/>
        <family val="2"/>
      </rPr>
      <t>PPID</t>
    </r>
    <r>
      <rPr>
        <sz val="10"/>
        <color rgb="FF000000"/>
        <rFont val="Calibri"/>
        <family val="2"/>
      </rPr>
      <t>) - 25%: participação em projetos de investigação e desenvolvimento</t>
    </r>
  </si>
  <si>
    <t>i) Investigador principal/coordenador de projetos de investigação com financiamento externo Internacional, como entidade promotora (por projeto), na área científica do concurso</t>
  </si>
  <si>
    <t>ii) Investigador principal/coordenador de projetos de investigação com financiamento externo nacional, como entidade promotora (por projeto), na área científica do concurso</t>
  </si>
  <si>
    <t>iii) Investigador/Coordenador local institucional em projetos de investigação com financiamento externo Internacional, como entidade copromotora (por projeto), na área científica do concurso</t>
  </si>
  <si>
    <t>iv) Investigador/Coordenador local institucional em projetos de investigação com financiamento externo nacional, como entidade promotora (por projeto), na área científica do concurso</t>
  </si>
  <si>
    <t>v) Participação em equipas de projetos de investigação internacional com financiamento externo (não acumula com os subcritérios i e iii) (por projeto)</t>
  </si>
  <si>
    <t>vi) Participação em equipas de projetos de investigação nacional com financiamento externo (não acumula com os subcritérios ii e iv ) (por projeto), na área disciplinar do concurso</t>
  </si>
  <si>
    <t>vii) Patentes registadas</t>
  </si>
  <si>
    <t>Pontuação Critério</t>
  </si>
  <si>
    <r>
      <t>b) Produção e Disseminação Técnica-Científica (</t>
    </r>
    <r>
      <rPr>
        <b/>
        <sz val="10"/>
        <color rgb="FF000000"/>
        <rFont val="Calibri"/>
        <family val="2"/>
      </rPr>
      <t>PDTC</t>
    </r>
    <r>
      <rPr>
        <sz val="10"/>
        <color rgb="FF000000"/>
        <rFont val="Calibri"/>
        <family val="2"/>
      </rPr>
      <t>) - 40%: publicação e comunicação do conhecimento científico</t>
    </r>
  </si>
  <si>
    <t>i) Por artigo científico publicado em revista com indexação JCR da WoS ou SJR da Scopus como 1º autor</t>
  </si>
  <si>
    <t>ii) Por artigo científico publicado em revista com indexação JCR da WoS ou SJR da Scopus como coautor (não acumula com o subcritério i)</t>
  </si>
  <si>
    <t>iii) Por artigo científico publicado em revista com outra indexação como 1º autor, na área disciplinar do concurso</t>
  </si>
  <si>
    <t>iv) Por artigo científico publicado em revista com outra indexação, na área disciplinar do concurso como coautor (não acumula com o subcritério iii)</t>
  </si>
  <si>
    <t>v) Por livro editado com DOI ou ISBN, com relevância na área científica do concurso</t>
  </si>
  <si>
    <t>vi) Por livro publicado com DOI ou ISBN (autoria), com relevância na área científica do concurso</t>
  </si>
  <si>
    <t>vii) Por livro publicado com DOI ou ISBN (em coautoria), com relevância na área científica do concurso</t>
  </si>
  <si>
    <t>viii) Por capítulo de livro com DOI ou ISBN (autoria), na área científica do concurso</t>
  </si>
  <si>
    <t>ix) Por capítulo de livro com DOI ou ISBN (em coautoria), na área científica do concurso</t>
  </si>
  <si>
    <t>x) Por comunicação oral/poster em evento científico ou seminário com publicação de resumo em atas com DOI ou ISSN ou ISBN, na área científica do concurso</t>
  </si>
  <si>
    <t xml:space="preserve">xi) Por comunicação enquanto conferencista convidado </t>
  </si>
  <si>
    <r>
      <t>c) Orientação e Júris de Teses (</t>
    </r>
    <r>
      <rPr>
        <b/>
        <sz val="10"/>
        <color rgb="FF000000"/>
        <rFont val="Calibri"/>
        <family val="2"/>
      </rPr>
      <t>OJT</t>
    </r>
    <r>
      <rPr>
        <sz val="10"/>
        <color rgb="FF000000"/>
        <rFont val="Calibri"/>
        <family val="2"/>
      </rPr>
      <t>) - 10%: orientação ou participação em júris de trabalhos conducentes à obtenção de grau pós-graduado</t>
    </r>
  </si>
  <si>
    <t>i) Por orientação ou coorientação de teses 3º ciclo concluídas (Doutoramento)</t>
  </si>
  <si>
    <t>ii) Por orientação ou coorientação de dissertações de 2º ciclo concluídas (Mestrado)</t>
  </si>
  <si>
    <t>iii) Por participação em júris de provas académicas de doutoramento, na área disciplinar do concurso, com exceção da participação como orientador.</t>
  </si>
  <si>
    <t>iv) Por participação em júris de provas académicas de mestrados, com exceção da participação como orientador.</t>
  </si>
  <si>
    <t>v) Por participação em júris de provas de título de especialista</t>
  </si>
  <si>
    <r>
      <t>d) Outras Atividades Técnico-Científicas e Profissionais (</t>
    </r>
    <r>
      <rPr>
        <b/>
        <sz val="10"/>
        <color rgb="FF000000"/>
        <rFont val="Calibri"/>
        <family val="2"/>
      </rPr>
      <t>OATCP</t>
    </r>
    <r>
      <rPr>
        <sz val="10"/>
        <color rgb="FF000000"/>
        <rFont val="Calibri"/>
        <family val="2"/>
      </rPr>
      <t>) - 25%: Outras atividades de carácter técnico-científico e profissional</t>
    </r>
  </si>
  <si>
    <t>i) Por prémio/distinção internacional atribuído por entidade através de júri científico constituído para o efeito, na área científica do concurso</t>
  </si>
  <si>
    <t>ii) Por prémio/distinção nacional atribuído por entidade através de júri científico constituído para o efeito, na área científica do concurso</t>
  </si>
  <si>
    <t>iii) Membro integrado de centro investigação da FCT, na área científica do concurso</t>
  </si>
  <si>
    <t>iv) Pertencer ao corpo editorial em revista (por revista) com indexação JCR da WoS ou  SJR da Scopus, na área científica do concurso</t>
  </si>
  <si>
    <t>v) Por cada artigo revisto em revista com indexação JCR da WoS ou SJR da Scopus, na área científica do concurso</t>
  </si>
  <si>
    <t>vi) Participação em comissão científica de congresso científico, na área científica do concurso</t>
  </si>
  <si>
    <t>vii) Participação em comissão organizadora de congresso científico, na área científica do concurso</t>
  </si>
  <si>
    <t>viii) Avaliador na A3Es</t>
  </si>
  <si>
    <t>ix) Elaboração de estudos/pareceres/ou similares</t>
  </si>
  <si>
    <t>Pontuação Parâmetro DTCP = PPIDx0,25 +  PDTCx0,40 + OJTx0,10 + OATCPx0,25</t>
  </si>
  <si>
    <t>Parâmetro 2 - Capacidade Pedagógica (CP) - 40%</t>
  </si>
  <si>
    <r>
      <t>a) Experiência Profissional no Ensino Superior (</t>
    </r>
    <r>
      <rPr>
        <b/>
        <sz val="10"/>
        <color rgb="FF000000"/>
        <rFont val="Calibri"/>
        <family val="2"/>
      </rPr>
      <t>EPES</t>
    </r>
    <r>
      <rPr>
        <sz val="10"/>
        <color rgb="FF000000"/>
        <rFont val="Calibri"/>
        <family val="2"/>
      </rPr>
      <t>) - 15%: tempo de serviço docente em instituições de ensino superior</t>
    </r>
  </si>
  <si>
    <t>i) Tempo de serviço no ensino superior c/exclusividade (dias de serviço/365)</t>
  </si>
  <si>
    <t>ii) Tempo de serviço no ensino superior s/exclusividade (dias de serviço/365), na área científica do concurso</t>
  </si>
  <si>
    <r>
      <t>b) Regências de Unidades Curriculares (</t>
    </r>
    <r>
      <rPr>
        <b/>
        <sz val="10"/>
        <color rgb="FF000000"/>
        <rFont val="Calibri"/>
        <family val="2"/>
      </rPr>
      <t>RUC</t>
    </r>
    <r>
      <rPr>
        <sz val="10"/>
        <color rgb="FF000000"/>
        <rFont val="Calibri"/>
        <family val="2"/>
      </rPr>
      <t>) - 30%: Coordenação, regência, responsabilidade (ou equivalente) de unidades curriculares no ES</t>
    </r>
  </si>
  <si>
    <t>i) Por regência (ou equivalente) de unidade curricular de 3º ciclo - Doutoramento (por ano letivo)</t>
  </si>
  <si>
    <t>ii) Por regência (ou equivalente) de unidade curricular de Pós-Graduação ou 2º ciclo - Mestrado (por ano letivo)</t>
  </si>
  <si>
    <t>iii) Por regência (ou equivalente) de unidade curricular de 1º ciclo ou CTeSP (por ano letivo)</t>
  </si>
  <si>
    <r>
      <t>c) Lecionação de Unidades Curriculares e Supervisão Pedagógica (</t>
    </r>
    <r>
      <rPr>
        <b/>
        <sz val="10"/>
        <color rgb="FF000000"/>
        <rFont val="Calibri"/>
        <family val="2"/>
      </rPr>
      <t>LUCSP</t>
    </r>
    <r>
      <rPr>
        <sz val="10"/>
        <color rgb="FF000000"/>
        <rFont val="Calibri"/>
        <family val="2"/>
      </rPr>
      <t>) - 40%: Lecionação de unidades curriculares no ES e atividades de supervisão pedagógica</t>
    </r>
  </si>
  <si>
    <t>i) Por unidade curricular lecionada  (mínimo de 5h/semestre) de 3º ciclo (Doutoramento) (por ano letivo)</t>
  </si>
  <si>
    <t>ii) Por unidade curricular lecionada (mínimo de 15h/semestre) na Pós-Graduação ou 2º ciclo - Mestrado (por ano letivo)</t>
  </si>
  <si>
    <t>iii) Por unidade curricular lecionada (mínimo de 15h/semestre) em cursos TeSP ou 1º ciclo - Licenciatura (por ano letivo)</t>
  </si>
  <si>
    <t>iv) Por orientação de estágio/projeto de 2º ciclo - Mestrado (por estágio concluído)</t>
  </si>
  <si>
    <t>v) Por orientação de estágio de CTeSP ou 1º ciclo - Licenciatura (por estágio concluído)</t>
  </si>
  <si>
    <r>
      <t>d) Outras Atividades Pedagógicas (</t>
    </r>
    <r>
      <rPr>
        <b/>
        <sz val="10"/>
        <color rgb="FF000000"/>
        <rFont val="Calibri"/>
        <family val="2"/>
      </rPr>
      <t>OAP</t>
    </r>
    <r>
      <rPr>
        <sz val="10"/>
        <color rgb="FF000000"/>
        <rFont val="Calibri"/>
        <family val="2"/>
      </rPr>
      <t>) - 15%: Outras atividades de carácter pedagógico.</t>
    </r>
  </si>
  <si>
    <t>i)  Por ação de formação de curta duração lecionada creditada ou que atribui certificação profissional (superior a 12 horas)</t>
  </si>
  <si>
    <t>ii) Por ação de formação de curta duração lecionada creditada ou que atribui certificação profissional (superior a 6 horas e até 12 horas)</t>
  </si>
  <si>
    <t>iii)  Por ação de formação de curta duração lecionada creditada ou que atribui certificação profissional (até 6 horas)</t>
  </si>
  <si>
    <t>iv) Por mobilidade internacional (ERASMUS) enquanto docente, realizada em instituições que ministrem formação na área científica do concurso</t>
  </si>
  <si>
    <t>Pontuação Parâmetro CP = EPESx0,15 + RUCx0,30 + LUCSPx0,40 + OAPx0,15</t>
  </si>
  <si>
    <t>Parâmetro 3 - Outras Atividades Relevantes (OAR) - 20%</t>
  </si>
  <si>
    <r>
      <t>a) Participação em Órgãos de Gestão e Colegiais (</t>
    </r>
    <r>
      <rPr>
        <b/>
        <sz val="10"/>
        <color rgb="FF000000"/>
        <rFont val="Calibri"/>
        <family val="2"/>
      </rPr>
      <t>POGC</t>
    </r>
    <r>
      <rPr>
        <sz val="10"/>
        <color rgb="FF000000"/>
        <rFont val="Calibri"/>
        <family val="2"/>
      </rPr>
      <t>) - 60%: Exercício de funções de direção, de gestão, participação em órgãos colegiais e comissões de trabalho no ES</t>
    </r>
  </si>
  <si>
    <t>i) Por ano (dias/365) de mandato cumprido como presidente (ou equivalentes) de órgãos estatutário de instituição de ensino superior (por cargo e por órgão)</t>
  </si>
  <si>
    <t>ii) Por ano (dias/365) de mandato cumprido como vice-presidente/secretário (ou equivalentes) de órgãos estatutário de instituição de ensino superior (por cargo e por órgão)</t>
  </si>
  <si>
    <t>iii) Por cada ano (dias/365) de mandato cumprido como membro em órgãos estatutários de instituição de ensino superior (não acumula com o subcritério i)</t>
  </si>
  <si>
    <t>iv) Por ano (dias/365) como coordenador (ou equivalente) de curso TeSP, 1º Ciclo ou 2º Ciclo, na área científica do concurso</t>
  </si>
  <si>
    <t>v) Por ano (dias/365) como subcoordenador ou membro de comissão de curso TeSP, 1º Ciclo ou 2º Ciclo, na área científica do concurso</t>
  </si>
  <si>
    <t>vi) Por ano (dias/365) como coordenador (ou equivalente) de Pós-Graduação, na área científica do concurso</t>
  </si>
  <si>
    <t>vii) Por ano (dias/365) como subcoordenador ou membro de comissão de curso de Pós-Graduação, na área científica do concurso</t>
  </si>
  <si>
    <t>viii) Por ano (dias/365) como coordenador de departamento ou área científica ou laboratório (por coordenação) definido(a) estatutariamente na IES, na área científica do concurso</t>
  </si>
  <si>
    <t>ix) Por ano (dias/365) como Coordenador de Gabinete Funcional (ou equivalente) (por cada coordenação) definido estatutariamente na IES</t>
  </si>
  <si>
    <t>x) Por participação em comissão ou grupos de trabalho em IES, por nomeação ou despacho (por comissão/grupo)</t>
  </si>
  <si>
    <t>xi) Por participação em curso de formação, certificada, na área disciplinar do concurso (por hora de formação), realizada nos últimos 10 anos</t>
  </si>
  <si>
    <r>
      <t>b) Prestação de Serviços à Comunidade e Outras Atividades (</t>
    </r>
    <r>
      <rPr>
        <b/>
        <sz val="10"/>
        <color rgb="FF000000"/>
        <rFont val="Calibri"/>
        <family val="2"/>
      </rPr>
      <t>PSCeOA</t>
    </r>
    <r>
      <rPr>
        <sz val="10"/>
        <color rgb="FF000000"/>
        <rFont val="Calibri"/>
        <family val="2"/>
      </rPr>
      <t>) - 40%: Participação em prestação de serviços à comunidade, programas/projetos e outras atividades de carácter profissional</t>
    </r>
  </si>
  <si>
    <t>i) Por participação (membro equipa) em prestação de serviço à comunidade, com contrato-programa institucional (por prestação de serviço), na área científica do concurso</t>
  </si>
  <si>
    <t>ii) Por participação (membro equipa) em projetos/programa de intervenção comunitária, com protocolo institucional (por projeto/programa), na área científica do concurso (não acumula com o subcritério i)</t>
  </si>
  <si>
    <t>iii) Por participação (membro equipa) na organização e desenvolvimento de projetos/programa/atividades institucionais, com despacho/nomeação (por projeto/programa/atividade), na área científica do concurso (não acumula com os subcritérios i e ii)</t>
  </si>
  <si>
    <t>iv) Por participação em Órgãos Sociais de Sociedades Científicas e/ou Associações Profissionais (por ano/entidade), na área científica do concurso</t>
  </si>
  <si>
    <t>Pontuação Parâmetro OAR = POGOx0,60 + PSCeOAx0,40</t>
  </si>
  <si>
    <t>PONTUAÇÃO FINAL (PF) = (0,40xDTCP) + (0,40xCP) + (0,20xOAR)</t>
  </si>
  <si>
    <t>Quantidade</t>
  </si>
  <si>
    <t>Pontuação</t>
  </si>
  <si>
    <t>Candidato: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</si>
</sst>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3EB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DADAD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vertical="center"/>
    </xf>
    <xf numFmtId="0" fontId="4" fillId="5" borderId="16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indent="1"/>
    </xf>
    <xf numFmtId="0" fontId="3" fillId="2" borderId="3" xfId="0" applyFont="1" applyFill="1" applyBorder="1" applyAlignment="1">
      <alignment horizontal="right" vertical="center" indent="1"/>
    </xf>
    <xf numFmtId="0" fontId="3" fillId="2" borderId="2" xfId="0" applyFont="1" applyFill="1" applyBorder="1" applyAlignment="1">
      <alignment horizontal="right" vertical="center" indent="1"/>
    </xf>
    <xf numFmtId="0" fontId="2" fillId="0" borderId="0" xfId="0" applyFont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6" fillId="6" borderId="5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20A36-3CEF-4EF9-B485-4FDCF92D6E74}">
  <dimension ref="A1:E89"/>
  <sheetViews>
    <sheetView tabSelected="1" topLeftCell="C79" zoomScaleNormal="100" workbookViewId="0">
      <selection activeCell="G73" sqref="G73"/>
    </sheetView>
  </sheetViews>
  <sheetFormatPr defaultRowHeight="13.8"/>
  <cols>
    <col min="1" max="1" width="23.3984375" customWidth="1"/>
    <col min="2" max="2" width="97.5" customWidth="1"/>
    <col min="3" max="3" width="60.296875" customWidth="1"/>
    <col min="5" max="5" width="10.19921875" bestFit="1" customWidth="1"/>
  </cols>
  <sheetData>
    <row r="1" spans="1:5">
      <c r="A1" s="29" t="s">
        <v>0</v>
      </c>
      <c r="B1" s="29"/>
      <c r="C1" s="29"/>
    </row>
    <row r="2" spans="1:5">
      <c r="A2" s="17" t="s">
        <v>1</v>
      </c>
    </row>
    <row r="3" spans="1:5">
      <c r="A3" s="17"/>
    </row>
    <row r="4" spans="1:5" ht="15.6">
      <c r="A4" s="1" t="s">
        <v>86</v>
      </c>
      <c r="B4" s="41"/>
    </row>
    <row r="5" spans="1:5" ht="18.899999999999999" customHeight="1">
      <c r="A5" s="34" t="s">
        <v>2</v>
      </c>
      <c r="B5" s="35"/>
      <c r="C5" s="35"/>
      <c r="D5" s="35"/>
      <c r="E5" s="35"/>
    </row>
    <row r="6" spans="1:5" ht="14.4" thickBot="1">
      <c r="A6" s="2" t="s">
        <v>3</v>
      </c>
      <c r="B6" s="3" t="s">
        <v>4</v>
      </c>
      <c r="C6" s="4" t="s">
        <v>5</v>
      </c>
      <c r="D6" s="4" t="s">
        <v>84</v>
      </c>
      <c r="E6" s="4" t="s">
        <v>85</v>
      </c>
    </row>
    <row r="7" spans="1:5" ht="28.2" thickBot="1">
      <c r="A7" s="31" t="s">
        <v>6</v>
      </c>
      <c r="B7" s="5" t="s">
        <v>7</v>
      </c>
      <c r="C7" s="6">
        <v>8</v>
      </c>
      <c r="D7" s="40"/>
      <c r="E7" s="6">
        <f>C7*D7</f>
        <v>0</v>
      </c>
    </row>
    <row r="8" spans="1:5" ht="28.2" thickBot="1">
      <c r="A8" s="32"/>
      <c r="B8" s="5" t="s">
        <v>8</v>
      </c>
      <c r="C8" s="6">
        <v>4</v>
      </c>
      <c r="D8" s="40"/>
      <c r="E8" s="6">
        <f t="shared" ref="E8:E13" si="0">C8*D8</f>
        <v>0</v>
      </c>
    </row>
    <row r="9" spans="1:5" ht="28.2" thickBot="1">
      <c r="A9" s="32"/>
      <c r="B9" s="5" t="s">
        <v>9</v>
      </c>
      <c r="C9" s="6">
        <v>2</v>
      </c>
      <c r="D9" s="40"/>
      <c r="E9" s="6">
        <f t="shared" si="0"/>
        <v>0</v>
      </c>
    </row>
    <row r="10" spans="1:5" ht="28.2" thickBot="1">
      <c r="A10" s="32"/>
      <c r="B10" s="5" t="s">
        <v>10</v>
      </c>
      <c r="C10" s="6">
        <v>1</v>
      </c>
      <c r="D10" s="40"/>
      <c r="E10" s="6">
        <f t="shared" si="0"/>
        <v>0</v>
      </c>
    </row>
    <row r="11" spans="1:5" ht="28.2" thickBot="1">
      <c r="A11" s="32"/>
      <c r="B11" s="5" t="s">
        <v>11</v>
      </c>
      <c r="C11" s="6">
        <v>6</v>
      </c>
      <c r="D11" s="40"/>
      <c r="E11" s="6">
        <f t="shared" si="0"/>
        <v>0</v>
      </c>
    </row>
    <row r="12" spans="1:5" ht="28.2" thickBot="1">
      <c r="A12" s="32"/>
      <c r="B12" s="5" t="s">
        <v>12</v>
      </c>
      <c r="C12" s="6">
        <v>3</v>
      </c>
      <c r="D12" s="40"/>
      <c r="E12" s="6">
        <f t="shared" si="0"/>
        <v>0</v>
      </c>
    </row>
    <row r="13" spans="1:5" ht="14.4" thickBot="1">
      <c r="A13" s="33"/>
      <c r="B13" s="7" t="s">
        <v>13</v>
      </c>
      <c r="C13" s="6">
        <v>10</v>
      </c>
      <c r="D13" s="40"/>
      <c r="E13" s="6">
        <f t="shared" si="0"/>
        <v>0</v>
      </c>
    </row>
    <row r="14" spans="1:5" ht="14.4" thickBot="1">
      <c r="A14" s="8"/>
      <c r="B14" s="9"/>
      <c r="C14" s="36" t="s">
        <v>14</v>
      </c>
      <c r="D14" s="37"/>
      <c r="E14" s="6">
        <f>SUM(E7:E13)</f>
        <v>0</v>
      </c>
    </row>
    <row r="15" spans="1:5" ht="14.4" thickBot="1">
      <c r="A15" s="31" t="s">
        <v>15</v>
      </c>
      <c r="B15" s="5" t="s">
        <v>16</v>
      </c>
      <c r="C15" s="6">
        <v>5</v>
      </c>
      <c r="D15" s="40"/>
      <c r="E15" s="6">
        <f>C15*D15</f>
        <v>0</v>
      </c>
    </row>
    <row r="16" spans="1:5" ht="28.2" thickBot="1">
      <c r="A16" s="32"/>
      <c r="B16" s="5" t="s">
        <v>17</v>
      </c>
      <c r="C16" s="6">
        <v>4</v>
      </c>
      <c r="D16" s="40"/>
      <c r="E16" s="6">
        <f t="shared" ref="E16:E41" si="1">C16*D16</f>
        <v>0</v>
      </c>
    </row>
    <row r="17" spans="1:5" ht="14.4" thickBot="1">
      <c r="A17" s="32"/>
      <c r="B17" s="5" t="s">
        <v>18</v>
      </c>
      <c r="C17" s="6">
        <v>1</v>
      </c>
      <c r="D17" s="40"/>
      <c r="E17" s="6">
        <f t="shared" si="1"/>
        <v>0</v>
      </c>
    </row>
    <row r="18" spans="1:5" ht="28.2" thickBot="1">
      <c r="A18" s="32"/>
      <c r="B18" s="5" t="s">
        <v>19</v>
      </c>
      <c r="C18" s="6">
        <v>0.5</v>
      </c>
      <c r="D18" s="40"/>
      <c r="E18" s="6">
        <f t="shared" si="1"/>
        <v>0</v>
      </c>
    </row>
    <row r="19" spans="1:5" ht="14.4" thickBot="1">
      <c r="A19" s="32"/>
      <c r="B19" s="5" t="s">
        <v>20</v>
      </c>
      <c r="C19" s="6">
        <v>2</v>
      </c>
      <c r="D19" s="40"/>
      <c r="E19" s="6">
        <f t="shared" si="1"/>
        <v>0</v>
      </c>
    </row>
    <row r="20" spans="1:5" ht="14.4" thickBot="1">
      <c r="A20" s="32"/>
      <c r="B20" s="5" t="s">
        <v>21</v>
      </c>
      <c r="C20" s="6">
        <v>5</v>
      </c>
      <c r="D20" s="40"/>
      <c r="E20" s="6">
        <f t="shared" si="1"/>
        <v>0</v>
      </c>
    </row>
    <row r="21" spans="1:5" ht="14.4" thickBot="1">
      <c r="A21" s="32"/>
      <c r="B21" s="5" t="s">
        <v>22</v>
      </c>
      <c r="C21" s="6">
        <v>4</v>
      </c>
      <c r="D21" s="40"/>
      <c r="E21" s="6">
        <f t="shared" si="1"/>
        <v>0</v>
      </c>
    </row>
    <row r="22" spans="1:5" ht="14.4" thickBot="1">
      <c r="A22" s="32"/>
      <c r="B22" s="5" t="s">
        <v>23</v>
      </c>
      <c r="C22" s="6">
        <v>3</v>
      </c>
      <c r="D22" s="40"/>
      <c r="E22" s="6">
        <f t="shared" si="1"/>
        <v>0</v>
      </c>
    </row>
    <row r="23" spans="1:5" ht="14.4" thickBot="1">
      <c r="A23" s="32"/>
      <c r="B23" s="5" t="s">
        <v>24</v>
      </c>
      <c r="C23" s="6">
        <v>2</v>
      </c>
      <c r="D23" s="40"/>
      <c r="E23" s="6">
        <f t="shared" si="1"/>
        <v>0</v>
      </c>
    </row>
    <row r="24" spans="1:5" ht="28.2" thickBot="1">
      <c r="A24" s="32"/>
      <c r="B24" s="5" t="s">
        <v>25</v>
      </c>
      <c r="C24" s="6">
        <v>0.25</v>
      </c>
      <c r="D24" s="40"/>
      <c r="E24" s="6">
        <f t="shared" si="1"/>
        <v>0</v>
      </c>
    </row>
    <row r="25" spans="1:5" ht="14.4" thickBot="1">
      <c r="A25" s="33"/>
      <c r="B25" s="5" t="s">
        <v>26</v>
      </c>
      <c r="C25" s="6">
        <v>0.5</v>
      </c>
      <c r="D25" s="40"/>
      <c r="E25" s="6">
        <f t="shared" si="1"/>
        <v>0</v>
      </c>
    </row>
    <row r="26" spans="1:5" ht="14.4" thickBot="1">
      <c r="A26" s="8"/>
      <c r="B26" s="9"/>
      <c r="C26" s="36" t="s">
        <v>14</v>
      </c>
      <c r="D26" s="37"/>
      <c r="E26" s="18">
        <f>SUM(E15:E25)</f>
        <v>0</v>
      </c>
    </row>
    <row r="27" spans="1:5" ht="14.4" thickBot="1">
      <c r="A27" s="31" t="s">
        <v>27</v>
      </c>
      <c r="B27" s="10" t="s">
        <v>28</v>
      </c>
      <c r="C27" s="6">
        <v>5</v>
      </c>
      <c r="D27" s="40"/>
      <c r="E27" s="6">
        <f t="shared" si="1"/>
        <v>0</v>
      </c>
    </row>
    <row r="28" spans="1:5" ht="14.4" thickBot="1">
      <c r="A28" s="32"/>
      <c r="B28" s="10" t="s">
        <v>29</v>
      </c>
      <c r="C28" s="6">
        <v>3</v>
      </c>
      <c r="D28" s="40"/>
      <c r="E28" s="6">
        <f t="shared" si="1"/>
        <v>0</v>
      </c>
    </row>
    <row r="29" spans="1:5" ht="28.2" thickBot="1">
      <c r="A29" s="32"/>
      <c r="B29" s="10" t="s">
        <v>30</v>
      </c>
      <c r="C29" s="6">
        <v>2</v>
      </c>
      <c r="D29" s="40"/>
      <c r="E29" s="6">
        <f t="shared" si="1"/>
        <v>0</v>
      </c>
    </row>
    <row r="30" spans="1:5" ht="14.4" thickBot="1">
      <c r="A30" s="32"/>
      <c r="B30" s="10" t="s">
        <v>31</v>
      </c>
      <c r="C30" s="6">
        <v>1</v>
      </c>
      <c r="D30" s="40"/>
      <c r="E30" s="6">
        <f t="shared" si="1"/>
        <v>0</v>
      </c>
    </row>
    <row r="31" spans="1:5" ht="14.4" thickBot="1">
      <c r="A31" s="33"/>
      <c r="B31" s="10" t="s">
        <v>32</v>
      </c>
      <c r="C31" s="6">
        <v>2</v>
      </c>
      <c r="D31" s="40"/>
      <c r="E31" s="6">
        <f t="shared" si="1"/>
        <v>0</v>
      </c>
    </row>
    <row r="32" spans="1:5" ht="14.4" thickBot="1">
      <c r="A32" s="8"/>
      <c r="B32" s="9"/>
      <c r="C32" s="36" t="s">
        <v>14</v>
      </c>
      <c r="D32" s="37"/>
      <c r="E32" s="18">
        <f>SUM(E27:E31)</f>
        <v>0</v>
      </c>
    </row>
    <row r="33" spans="1:5" ht="28.2" thickBot="1">
      <c r="A33" s="31" t="s">
        <v>33</v>
      </c>
      <c r="B33" s="5" t="s">
        <v>34</v>
      </c>
      <c r="C33" s="6">
        <v>5</v>
      </c>
      <c r="D33" s="40"/>
      <c r="E33" s="6">
        <f t="shared" si="1"/>
        <v>0</v>
      </c>
    </row>
    <row r="34" spans="1:5" ht="14.4" thickBot="1">
      <c r="A34" s="32"/>
      <c r="B34" s="5" t="s">
        <v>35</v>
      </c>
      <c r="C34" s="6">
        <v>3</v>
      </c>
      <c r="D34" s="40"/>
      <c r="E34" s="6">
        <f t="shared" si="1"/>
        <v>0</v>
      </c>
    </row>
    <row r="35" spans="1:5" ht="14.4" thickBot="1">
      <c r="A35" s="32"/>
      <c r="B35" s="5" t="s">
        <v>36</v>
      </c>
      <c r="C35" s="6">
        <v>2</v>
      </c>
      <c r="D35" s="40"/>
      <c r="E35" s="6">
        <f t="shared" si="1"/>
        <v>0</v>
      </c>
    </row>
    <row r="36" spans="1:5" ht="14.4" thickBot="1">
      <c r="A36" s="32"/>
      <c r="B36" s="7" t="s">
        <v>37</v>
      </c>
      <c r="C36" s="6">
        <v>1</v>
      </c>
      <c r="D36" s="40"/>
      <c r="E36" s="6">
        <f t="shared" si="1"/>
        <v>0</v>
      </c>
    </row>
    <row r="37" spans="1:5" ht="14.4" thickBot="1">
      <c r="A37" s="32"/>
      <c r="B37" s="7" t="s">
        <v>38</v>
      </c>
      <c r="C37" s="6">
        <v>0.25</v>
      </c>
      <c r="D37" s="40"/>
      <c r="E37" s="6">
        <f t="shared" si="1"/>
        <v>0</v>
      </c>
    </row>
    <row r="38" spans="1:5" ht="14.4" thickBot="1">
      <c r="A38" s="32"/>
      <c r="B38" s="7" t="s">
        <v>39</v>
      </c>
      <c r="C38" s="6">
        <v>0.5</v>
      </c>
      <c r="D38" s="40"/>
      <c r="E38" s="6">
        <f t="shared" si="1"/>
        <v>0</v>
      </c>
    </row>
    <row r="39" spans="1:5" ht="14.4" thickBot="1">
      <c r="A39" s="32"/>
      <c r="B39" s="7" t="s">
        <v>40</v>
      </c>
      <c r="C39" s="6">
        <v>0.25</v>
      </c>
      <c r="D39" s="40"/>
      <c r="E39" s="6">
        <f t="shared" si="1"/>
        <v>0</v>
      </c>
    </row>
    <row r="40" spans="1:5" ht="14.4" thickBot="1">
      <c r="A40" s="32"/>
      <c r="B40" s="5" t="s">
        <v>41</v>
      </c>
      <c r="C40" s="6">
        <v>10</v>
      </c>
      <c r="D40" s="40"/>
      <c r="E40" s="6">
        <f t="shared" si="1"/>
        <v>0</v>
      </c>
    </row>
    <row r="41" spans="1:5" ht="14.4" thickBot="1">
      <c r="A41" s="33"/>
      <c r="B41" s="5" t="s">
        <v>42</v>
      </c>
      <c r="C41" s="6">
        <v>4</v>
      </c>
      <c r="D41" s="40"/>
      <c r="E41" s="6">
        <f t="shared" si="1"/>
        <v>0</v>
      </c>
    </row>
    <row r="42" spans="1:5" ht="14.4" thickBot="1">
      <c r="A42" s="8"/>
      <c r="B42" s="9"/>
      <c r="C42" s="36" t="s">
        <v>14</v>
      </c>
      <c r="D42" s="37"/>
      <c r="E42" s="18">
        <f>SUM(E33:E41)</f>
        <v>0</v>
      </c>
    </row>
    <row r="43" spans="1:5" ht="16.2" thickBot="1">
      <c r="A43" s="38" t="s">
        <v>43</v>
      </c>
      <c r="B43" s="38"/>
      <c r="C43" s="38"/>
      <c r="D43" s="16"/>
      <c r="E43" s="19">
        <f>0.25*E42+0.1*E32+0.4*E26+0.25*E14</f>
        <v>0</v>
      </c>
    </row>
    <row r="44" spans="1:5">
      <c r="A44" s="30"/>
      <c r="B44" s="30"/>
      <c r="C44" s="30"/>
    </row>
    <row r="45" spans="1:5" ht="18.899999999999999" customHeight="1">
      <c r="A45" s="24" t="s">
        <v>44</v>
      </c>
      <c r="B45" s="25"/>
      <c r="C45" s="25"/>
      <c r="D45" s="25"/>
      <c r="E45" s="25"/>
    </row>
    <row r="46" spans="1:5" ht="14.4" thickBot="1">
      <c r="A46" s="2" t="s">
        <v>3</v>
      </c>
      <c r="B46" s="3" t="s">
        <v>4</v>
      </c>
      <c r="C46" s="4" t="s">
        <v>5</v>
      </c>
      <c r="D46" s="4" t="s">
        <v>84</v>
      </c>
      <c r="E46" s="4" t="s">
        <v>85</v>
      </c>
    </row>
    <row r="47" spans="1:5" ht="14.4" thickBot="1">
      <c r="A47" s="31" t="s">
        <v>45</v>
      </c>
      <c r="B47" s="11" t="s">
        <v>46</v>
      </c>
      <c r="C47" s="6">
        <v>2</v>
      </c>
      <c r="D47" s="40"/>
      <c r="E47" s="6">
        <f>C47*D47</f>
        <v>0</v>
      </c>
    </row>
    <row r="48" spans="1:5" ht="75" customHeight="1" thickBot="1">
      <c r="A48" s="33"/>
      <c r="B48" s="11" t="s">
        <v>47</v>
      </c>
      <c r="C48" s="6">
        <v>1</v>
      </c>
      <c r="D48" s="40"/>
      <c r="E48" s="6">
        <f>C48*D48</f>
        <v>0</v>
      </c>
    </row>
    <row r="49" spans="1:5" ht="14.4" thickBot="1">
      <c r="A49" s="8"/>
      <c r="B49" s="9"/>
      <c r="C49" s="36" t="s">
        <v>14</v>
      </c>
      <c r="D49" s="37"/>
      <c r="E49" s="18">
        <f>SUM(E47:E48)</f>
        <v>0</v>
      </c>
    </row>
    <row r="50" spans="1:5" ht="14.4" thickBot="1">
      <c r="A50" s="31" t="s">
        <v>48</v>
      </c>
      <c r="B50" s="5" t="s">
        <v>49</v>
      </c>
      <c r="C50" s="6">
        <v>3</v>
      </c>
      <c r="D50" s="40"/>
      <c r="E50" s="6">
        <f t="shared" ref="E50:E63" si="2">C50*D50</f>
        <v>0</v>
      </c>
    </row>
    <row r="51" spans="1:5" ht="14.4" thickBot="1">
      <c r="A51" s="32"/>
      <c r="B51" s="5" t="s">
        <v>50</v>
      </c>
      <c r="C51" s="6">
        <v>2</v>
      </c>
      <c r="D51" s="40"/>
      <c r="E51" s="6">
        <f t="shared" si="2"/>
        <v>0</v>
      </c>
    </row>
    <row r="52" spans="1:5" ht="69" customHeight="1" thickBot="1">
      <c r="A52" s="33"/>
      <c r="B52" s="5" t="s">
        <v>51</v>
      </c>
      <c r="C52" s="6">
        <v>1</v>
      </c>
      <c r="D52" s="40"/>
      <c r="E52" s="6">
        <f t="shared" si="2"/>
        <v>0</v>
      </c>
    </row>
    <row r="53" spans="1:5" ht="14.4" thickBot="1">
      <c r="A53" s="8"/>
      <c r="B53" s="9"/>
      <c r="C53" s="36" t="s">
        <v>14</v>
      </c>
      <c r="D53" s="37"/>
      <c r="E53" s="18">
        <f>SUM(E50:E52)</f>
        <v>0</v>
      </c>
    </row>
    <row r="54" spans="1:5" ht="14.4" thickBot="1">
      <c r="A54" s="31" t="s">
        <v>52</v>
      </c>
      <c r="B54" s="5" t="s">
        <v>53</v>
      </c>
      <c r="C54" s="6">
        <v>2</v>
      </c>
      <c r="D54" s="40"/>
      <c r="E54" s="6">
        <f t="shared" si="2"/>
        <v>0</v>
      </c>
    </row>
    <row r="55" spans="1:5" ht="14.4" thickBot="1">
      <c r="A55" s="32"/>
      <c r="B55" s="5" t="s">
        <v>54</v>
      </c>
      <c r="C55" s="6">
        <v>1</v>
      </c>
      <c r="D55" s="40"/>
      <c r="E55" s="6">
        <f t="shared" si="2"/>
        <v>0</v>
      </c>
    </row>
    <row r="56" spans="1:5" ht="14.4" thickBot="1">
      <c r="A56" s="32"/>
      <c r="B56" s="5" t="s">
        <v>55</v>
      </c>
      <c r="C56" s="6">
        <v>0.5</v>
      </c>
      <c r="D56" s="40"/>
      <c r="E56" s="6">
        <f t="shared" si="2"/>
        <v>0</v>
      </c>
    </row>
    <row r="57" spans="1:5" ht="14.4" thickBot="1">
      <c r="A57" s="32"/>
      <c r="B57" s="5" t="s">
        <v>56</v>
      </c>
      <c r="C57" s="6">
        <v>2</v>
      </c>
      <c r="D57" s="40"/>
      <c r="E57" s="6">
        <f t="shared" si="2"/>
        <v>0</v>
      </c>
    </row>
    <row r="58" spans="1:5" ht="14.4" thickBot="1">
      <c r="A58" s="33"/>
      <c r="B58" s="5" t="s">
        <v>57</v>
      </c>
      <c r="C58" s="6">
        <v>1</v>
      </c>
      <c r="D58" s="40"/>
      <c r="E58" s="6">
        <f t="shared" si="2"/>
        <v>0</v>
      </c>
    </row>
    <row r="59" spans="1:5" ht="14.4" thickBot="1">
      <c r="A59" s="12"/>
      <c r="B59" s="13"/>
      <c r="C59" s="39" t="s">
        <v>14</v>
      </c>
      <c r="D59" s="37"/>
      <c r="E59" s="18">
        <f>SUM(E54:E58)</f>
        <v>0</v>
      </c>
    </row>
    <row r="60" spans="1:5" ht="14.4" thickBot="1">
      <c r="A60" s="31" t="s">
        <v>58</v>
      </c>
      <c r="B60" s="5" t="s">
        <v>59</v>
      </c>
      <c r="C60" s="14">
        <v>1</v>
      </c>
      <c r="D60" s="40"/>
      <c r="E60" s="6">
        <f t="shared" si="2"/>
        <v>0</v>
      </c>
    </row>
    <row r="61" spans="1:5" ht="14.4" thickBot="1">
      <c r="A61" s="32"/>
      <c r="B61" s="5" t="s">
        <v>60</v>
      </c>
      <c r="C61" s="14">
        <v>0.5</v>
      </c>
      <c r="D61" s="40"/>
      <c r="E61" s="6">
        <f t="shared" si="2"/>
        <v>0</v>
      </c>
    </row>
    <row r="62" spans="1:5" ht="14.4" thickBot="1">
      <c r="A62" s="32"/>
      <c r="B62" s="5" t="s">
        <v>61</v>
      </c>
      <c r="C62" s="14">
        <v>0.25</v>
      </c>
      <c r="D62" s="40"/>
      <c r="E62" s="6">
        <f t="shared" si="2"/>
        <v>0</v>
      </c>
    </row>
    <row r="63" spans="1:5" ht="85.8" customHeight="1" thickBot="1">
      <c r="A63" s="33"/>
      <c r="B63" s="5" t="s">
        <v>62</v>
      </c>
      <c r="C63" s="14">
        <v>2</v>
      </c>
      <c r="D63" s="40"/>
      <c r="E63" s="6">
        <f t="shared" si="2"/>
        <v>0</v>
      </c>
    </row>
    <row r="64" spans="1:5" ht="14.4" thickBot="1">
      <c r="A64" s="12"/>
      <c r="B64" s="13"/>
      <c r="C64" s="39" t="s">
        <v>14</v>
      </c>
      <c r="D64" s="37"/>
      <c r="E64" s="18">
        <f>SUM(E60:E63)</f>
        <v>0</v>
      </c>
    </row>
    <row r="65" spans="1:5" ht="16.2" thickBot="1">
      <c r="A65" s="16" t="s">
        <v>63</v>
      </c>
      <c r="B65" s="16"/>
      <c r="C65" s="16"/>
      <c r="D65" s="16"/>
      <c r="E65" s="16">
        <f>E64*0.15+E59*0.4+E53*0.3+E49*0.15</f>
        <v>0</v>
      </c>
    </row>
    <row r="66" spans="1:5">
      <c r="A66" s="30"/>
      <c r="B66" s="30"/>
      <c r="C66" s="30"/>
    </row>
    <row r="67" spans="1:5" ht="18.899999999999999" customHeight="1">
      <c r="A67" s="24" t="s">
        <v>64</v>
      </c>
      <c r="B67" s="25"/>
      <c r="C67" s="25"/>
      <c r="D67" s="25"/>
      <c r="E67" s="25"/>
    </row>
    <row r="68" spans="1:5" ht="14.4" thickBot="1">
      <c r="A68" s="2" t="s">
        <v>3</v>
      </c>
      <c r="B68" s="3" t="s">
        <v>4</v>
      </c>
      <c r="C68" s="4" t="s">
        <v>5</v>
      </c>
      <c r="D68" s="4" t="s">
        <v>84</v>
      </c>
      <c r="E68" s="4" t="s">
        <v>85</v>
      </c>
    </row>
    <row r="69" spans="1:5" ht="28.2" thickBot="1">
      <c r="A69" s="31" t="s">
        <v>65</v>
      </c>
      <c r="B69" s="5" t="s">
        <v>66</v>
      </c>
      <c r="C69" s="6">
        <v>5</v>
      </c>
      <c r="D69" s="40"/>
      <c r="E69" s="6">
        <f t="shared" ref="E69:E84" si="3">C69*D69</f>
        <v>0</v>
      </c>
    </row>
    <row r="70" spans="1:5" ht="28.2" thickBot="1">
      <c r="A70" s="32"/>
      <c r="B70" s="5" t="s">
        <v>67</v>
      </c>
      <c r="C70" s="6">
        <v>2</v>
      </c>
      <c r="D70" s="40"/>
      <c r="E70" s="6">
        <f t="shared" si="3"/>
        <v>0</v>
      </c>
    </row>
    <row r="71" spans="1:5" ht="28.2" thickBot="1">
      <c r="A71" s="32"/>
      <c r="B71" s="5" t="s">
        <v>68</v>
      </c>
      <c r="C71" s="6">
        <v>1</v>
      </c>
      <c r="D71" s="40"/>
      <c r="E71" s="6">
        <f t="shared" si="3"/>
        <v>0</v>
      </c>
    </row>
    <row r="72" spans="1:5" ht="14.4" thickBot="1">
      <c r="A72" s="32"/>
      <c r="B72" s="5" t="s">
        <v>69</v>
      </c>
      <c r="C72" s="6">
        <v>4</v>
      </c>
      <c r="D72" s="40"/>
      <c r="E72" s="6">
        <f t="shared" si="3"/>
        <v>0</v>
      </c>
    </row>
    <row r="73" spans="1:5" ht="14.4" thickBot="1">
      <c r="A73" s="32"/>
      <c r="B73" s="5" t="s">
        <v>70</v>
      </c>
      <c r="C73" s="6">
        <v>2</v>
      </c>
      <c r="D73" s="40"/>
      <c r="E73" s="6">
        <f t="shared" si="3"/>
        <v>0</v>
      </c>
    </row>
    <row r="74" spans="1:5" ht="14.4" thickBot="1">
      <c r="A74" s="32"/>
      <c r="B74" s="5" t="s">
        <v>71</v>
      </c>
      <c r="C74" s="6">
        <v>3</v>
      </c>
      <c r="D74" s="40"/>
      <c r="E74" s="6">
        <f t="shared" si="3"/>
        <v>0</v>
      </c>
    </row>
    <row r="75" spans="1:5" ht="14.4" thickBot="1">
      <c r="A75" s="32"/>
      <c r="B75" s="5" t="s">
        <v>72</v>
      </c>
      <c r="C75" s="6">
        <v>1.5</v>
      </c>
      <c r="D75" s="40"/>
      <c r="E75" s="6">
        <f t="shared" si="3"/>
        <v>0</v>
      </c>
    </row>
    <row r="76" spans="1:5" ht="28.2" thickBot="1">
      <c r="A76" s="32"/>
      <c r="B76" s="5" t="s">
        <v>73</v>
      </c>
      <c r="C76" s="6">
        <v>3</v>
      </c>
      <c r="D76" s="40"/>
      <c r="E76" s="6">
        <f t="shared" si="3"/>
        <v>0</v>
      </c>
    </row>
    <row r="77" spans="1:5" ht="28.2" thickBot="1">
      <c r="A77" s="32"/>
      <c r="B77" s="5" t="s">
        <v>74</v>
      </c>
      <c r="C77" s="6">
        <v>2</v>
      </c>
      <c r="D77" s="40"/>
      <c r="E77" s="6">
        <f t="shared" si="3"/>
        <v>0</v>
      </c>
    </row>
    <row r="78" spans="1:5" ht="14.4" thickBot="1">
      <c r="A78" s="32"/>
      <c r="B78" s="5" t="s">
        <v>75</v>
      </c>
      <c r="C78" s="6">
        <v>0.5</v>
      </c>
      <c r="D78" s="40"/>
      <c r="E78" s="6">
        <f t="shared" si="3"/>
        <v>0</v>
      </c>
    </row>
    <row r="79" spans="1:5" ht="28.2" thickBot="1">
      <c r="A79" s="33"/>
      <c r="B79" s="5" t="s">
        <v>76</v>
      </c>
      <c r="C79" s="6">
        <v>0.05</v>
      </c>
      <c r="D79" s="40"/>
      <c r="E79" s="6">
        <f t="shared" si="3"/>
        <v>0</v>
      </c>
    </row>
    <row r="80" spans="1:5" ht="14.4" thickBot="1">
      <c r="A80" s="12"/>
      <c r="B80" s="13"/>
      <c r="C80" s="26" t="s">
        <v>14</v>
      </c>
      <c r="D80" s="27"/>
      <c r="E80" s="18">
        <f>SUM(E69:E79)</f>
        <v>0</v>
      </c>
    </row>
    <row r="81" spans="1:5" ht="28.2" thickBot="1">
      <c r="A81" s="31" t="s">
        <v>77</v>
      </c>
      <c r="B81" s="5" t="s">
        <v>78</v>
      </c>
      <c r="C81" s="6">
        <v>3</v>
      </c>
      <c r="D81" s="40"/>
      <c r="E81" s="6">
        <f t="shared" si="3"/>
        <v>0</v>
      </c>
    </row>
    <row r="82" spans="1:5" ht="28.2" thickBot="1">
      <c r="A82" s="32"/>
      <c r="B82" s="5" t="s">
        <v>79</v>
      </c>
      <c r="C82" s="6">
        <v>1</v>
      </c>
      <c r="D82" s="40"/>
      <c r="E82" s="6">
        <f t="shared" si="3"/>
        <v>0</v>
      </c>
    </row>
    <row r="83" spans="1:5" ht="28.2" thickBot="1">
      <c r="A83" s="32"/>
      <c r="B83" s="5" t="s">
        <v>80</v>
      </c>
      <c r="C83" s="6">
        <v>0.5</v>
      </c>
      <c r="D83" s="40"/>
      <c r="E83" s="6">
        <f t="shared" si="3"/>
        <v>0</v>
      </c>
    </row>
    <row r="84" spans="1:5" ht="28.2" thickBot="1">
      <c r="A84" s="33"/>
      <c r="B84" s="5" t="s">
        <v>81</v>
      </c>
      <c r="C84" s="14">
        <v>0.5</v>
      </c>
      <c r="D84" s="40"/>
      <c r="E84" s="6">
        <f t="shared" si="3"/>
        <v>0</v>
      </c>
    </row>
    <row r="85" spans="1:5" ht="14.4" thickBot="1">
      <c r="A85" s="15"/>
      <c r="B85" s="9"/>
      <c r="C85" s="28" t="s">
        <v>14</v>
      </c>
      <c r="D85" s="27"/>
      <c r="E85" s="18">
        <f>SUM(E81:E84)</f>
        <v>0</v>
      </c>
    </row>
    <row r="86" spans="1:5" ht="16.2" thickBot="1">
      <c r="A86" s="38" t="s">
        <v>82</v>
      </c>
      <c r="B86" s="38"/>
      <c r="C86" s="38"/>
      <c r="D86" s="16"/>
      <c r="E86" s="16">
        <f>E80*0.6+E85*0.4</f>
        <v>0</v>
      </c>
    </row>
    <row r="87" spans="1:5">
      <c r="A87" s="30"/>
      <c r="B87" s="30"/>
      <c r="C87" s="30"/>
    </row>
    <row r="88" spans="1:5" ht="18">
      <c r="A88" s="20"/>
      <c r="B88" s="21" t="s">
        <v>83</v>
      </c>
      <c r="C88" s="22"/>
      <c r="D88" s="22"/>
      <c r="E88" s="23">
        <f>MIN(E43,100)*0.4 + MIN(E65,100)*0.4 + MIN(E86,100)*0.2</f>
        <v>0</v>
      </c>
    </row>
    <row r="89" spans="1:5" ht="15.6">
      <c r="A89" s="1"/>
    </row>
  </sheetData>
  <sheetProtection algorithmName="SHA-512" hashValue="PaqrI1hpI3e1fLqT4Rxm1Lfh9KxbmrulfZofITAxUut3yGSNQcM8K+F4C9pMSTi3SlbhXBzR5e7LV8HMCuUybA==" saltValue="BuBFpUpELBtFyu2MVWE52A==" spinCount="100000" sheet="1" objects="1" scenarios="1"/>
  <mergeCells count="29">
    <mergeCell ref="C26:D26"/>
    <mergeCell ref="C32:D32"/>
    <mergeCell ref="C42:D42"/>
    <mergeCell ref="A45:E45"/>
    <mergeCell ref="C49:D49"/>
    <mergeCell ref="A33:A41"/>
    <mergeCell ref="A43:C43"/>
    <mergeCell ref="A87:C87"/>
    <mergeCell ref="A81:A84"/>
    <mergeCell ref="A86:C86"/>
    <mergeCell ref="C53:D53"/>
    <mergeCell ref="C59:D59"/>
    <mergeCell ref="C64:D64"/>
    <mergeCell ref="A67:E67"/>
    <mergeCell ref="C80:D80"/>
    <mergeCell ref="C85:D85"/>
    <mergeCell ref="A1:C1"/>
    <mergeCell ref="A66:C66"/>
    <mergeCell ref="A69:A79"/>
    <mergeCell ref="A44:C44"/>
    <mergeCell ref="A47:A48"/>
    <mergeCell ref="A50:A52"/>
    <mergeCell ref="A54:A58"/>
    <mergeCell ref="A60:A63"/>
    <mergeCell ref="A7:A13"/>
    <mergeCell ref="A5:E5"/>
    <mergeCell ref="C14:D14"/>
    <mergeCell ref="A15:A25"/>
    <mergeCell ref="A27:A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Filipe Madeira - ESGTS</dc:creator>
  <cp:lastModifiedBy>Bernardo Baptista</cp:lastModifiedBy>
  <dcterms:created xsi:type="dcterms:W3CDTF">2025-07-30T11:55:21Z</dcterms:created>
  <dcterms:modified xsi:type="dcterms:W3CDTF">2025-11-21T10:16:53Z</dcterms:modified>
</cp:coreProperties>
</file>